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olicitation Folders\RFP_Greater 100K\2025\Event No. 3270 Professional Property Management Services\CHA Solicitation Documents\Attachments\"/>
    </mc:Choice>
  </mc:AlternateContent>
  <xr:revisionPtr revIDLastSave="0" documentId="13_ncr:1_{7730582F-F2E3-4D5F-81B2-BB8B239BC6F3}" xr6:coauthVersionLast="47" xr6:coauthVersionMax="47" xr10:uidLastSave="{00000000-0000-0000-0000-000000000000}"/>
  <bookViews>
    <workbookView xWindow="-120" yWindow="-120" windowWidth="29040" windowHeight="15840" xr2:uid="{CEC53DF0-2F1C-4193-AC0F-A69A7A73A474}"/>
  </bookViews>
  <sheets>
    <sheet name="Fee Form Instructions" sheetId="28" r:id="rId1"/>
    <sheet name="Package 1 Family - 883 Units" sheetId="3" r:id="rId2"/>
    <sheet name="Package 2-Family -1,582 Units" sheetId="4" r:id="rId3"/>
    <sheet name="Package 3 PH SR - 1,167 Units" sheetId="6" r:id="rId4"/>
    <sheet name="Package 4 PH SR  - 1,858 Units" sheetId="5" r:id="rId5"/>
    <sheet name="Package 5 RAD SR - 1,474 Units" sheetId="7" r:id="rId6"/>
    <sheet name="Package 6 RAD SR - 1,474 Units" sheetId="8" r:id="rId7"/>
    <sheet name="Package 7 R1 LRG - 51 Units " sheetId="11" r:id="rId8"/>
    <sheet name="Package 8 R3 LRG - 51 Units" sheetId="25" r:id="rId9"/>
    <sheet name="Package 9 R1-R4 MED - 434 Uni" sheetId="24" r:id="rId10"/>
    <sheet name="Pkg 10 WASHINGTON - 252 Units" sheetId="12" r:id="rId11"/>
    <sheet name="Pkg 11 HORN WASH - 353 Unit" sheetId="26" r:id="rId12"/>
    <sheet name="Package 12 ALTG - 1,541 Units" sheetId="13" r:id="rId13"/>
    <sheet name="Package 13 R1 SML- 1,133 Units" sheetId="10" r:id="rId14"/>
    <sheet name="Package 14 R2 SML- 426 Units" sheetId="17" r:id="rId15"/>
    <sheet name="Package 15 R3 SML- 228 Units" sheetId="18" r:id="rId16"/>
    <sheet name="Package 16 R4 SML- 288 Units" sheetId="19" r:id="rId17"/>
    <sheet name="Pkg 17 R1-4 Single 242 Units " sheetId="20" r:id="rId18"/>
    <sheet name="Pkg 18- Do Or Ja - 136 Units" sheetId="22" r:id="rId19"/>
    <sheet name="Pkg 19 Pres Homes 60 Units" sheetId="27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7" l="1"/>
  <c r="D27" i="27"/>
  <c r="E27" i="27" s="1"/>
  <c r="F27" i="27" s="1"/>
  <c r="D17" i="27"/>
  <c r="E17" i="27" s="1"/>
  <c r="F17" i="27" s="1"/>
  <c r="E7" i="27"/>
  <c r="F7" i="27" s="1"/>
  <c r="D7" i="27"/>
  <c r="D27" i="19"/>
  <c r="E27" i="19" s="1"/>
  <c r="F27" i="19" s="1"/>
  <c r="D17" i="19"/>
  <c r="E17" i="19" s="1"/>
  <c r="F17" i="19" s="1"/>
  <c r="D7" i="19"/>
  <c r="E7" i="19" s="1"/>
  <c r="F7" i="19" s="1"/>
  <c r="F27" i="18"/>
  <c r="D27" i="18"/>
  <c r="E27" i="18" s="1"/>
  <c r="D17" i="18"/>
  <c r="E17" i="18" s="1"/>
  <c r="F17" i="18" s="1"/>
  <c r="D7" i="18"/>
  <c r="E7" i="18" s="1"/>
  <c r="F7" i="18" s="1"/>
  <c r="D27" i="17"/>
  <c r="E27" i="17" s="1"/>
  <c r="F27" i="17" s="1"/>
  <c r="D17" i="17"/>
  <c r="E17" i="17" s="1"/>
  <c r="F17" i="17" s="1"/>
  <c r="D7" i="17"/>
  <c r="E7" i="17" s="1"/>
  <c r="F7" i="17" s="1"/>
  <c r="D27" i="10"/>
  <c r="E27" i="10" s="1"/>
  <c r="F27" i="10" s="1"/>
  <c r="D17" i="10"/>
  <c r="E17" i="10" s="1"/>
  <c r="F17" i="10" s="1"/>
  <c r="D27" i="13"/>
  <c r="E27" i="13" s="1"/>
  <c r="F27" i="13" s="1"/>
  <c r="D17" i="13"/>
  <c r="E17" i="13" s="1"/>
  <c r="F17" i="13" s="1"/>
  <c r="D7" i="13"/>
  <c r="E7" i="13" s="1"/>
  <c r="F7" i="13" s="1"/>
  <c r="D27" i="12"/>
  <c r="E27" i="12" s="1"/>
  <c r="F27" i="12" s="1"/>
  <c r="D17" i="12"/>
  <c r="E17" i="12" s="1"/>
  <c r="F17" i="12" s="1"/>
  <c r="D7" i="12"/>
  <c r="E7" i="12" s="1"/>
  <c r="F7" i="12" s="1"/>
  <c r="E9" i="24"/>
  <c r="E7" i="24"/>
  <c r="D36" i="24"/>
  <c r="E36" i="24" s="1"/>
  <c r="F36" i="24" s="1"/>
  <c r="D35" i="24"/>
  <c r="E35" i="24" s="1"/>
  <c r="F35" i="24" s="1"/>
  <c r="D34" i="24"/>
  <c r="E34" i="24" s="1"/>
  <c r="F34" i="24" s="1"/>
  <c r="D33" i="24"/>
  <c r="E33" i="24" s="1"/>
  <c r="F33" i="24" s="1"/>
  <c r="D23" i="24"/>
  <c r="E23" i="24" s="1"/>
  <c r="F23" i="24" s="1"/>
  <c r="D22" i="24"/>
  <c r="E22" i="24" s="1"/>
  <c r="F22" i="24" s="1"/>
  <c r="D21" i="24"/>
  <c r="E21" i="24" s="1"/>
  <c r="F21" i="24" s="1"/>
  <c r="D20" i="24"/>
  <c r="E20" i="24" s="1"/>
  <c r="F20" i="24" s="1"/>
  <c r="D10" i="24"/>
  <c r="E10" i="24" s="1"/>
  <c r="D9" i="24"/>
  <c r="D8" i="24"/>
  <c r="E8" i="24" s="1"/>
  <c r="D7" i="24"/>
  <c r="E48" i="8"/>
  <c r="F48" i="8" s="1"/>
  <c r="E47" i="8"/>
  <c r="F47" i="8" s="1"/>
  <c r="E12" i="8"/>
  <c r="F12" i="8" s="1"/>
  <c r="E11" i="8"/>
  <c r="F11" i="8" s="1"/>
  <c r="E10" i="8"/>
  <c r="F10" i="8" s="1"/>
  <c r="E9" i="8"/>
  <c r="F9" i="8" s="1"/>
  <c r="E8" i="8"/>
  <c r="F8" i="8" s="1"/>
  <c r="E7" i="8"/>
  <c r="D51" i="8"/>
  <c r="E51" i="8" s="1"/>
  <c r="F51" i="8" s="1"/>
  <c r="D50" i="8"/>
  <c r="E50" i="8" s="1"/>
  <c r="F50" i="8" s="1"/>
  <c r="D49" i="8"/>
  <c r="E49" i="8" s="1"/>
  <c r="F49" i="8" s="1"/>
  <c r="D48" i="8"/>
  <c r="D47" i="8"/>
  <c r="D46" i="8"/>
  <c r="E46" i="8" s="1"/>
  <c r="F46" i="8" s="1"/>
  <c r="D45" i="8"/>
  <c r="E45" i="8" s="1"/>
  <c r="F45" i="8" s="1"/>
  <c r="D44" i="8"/>
  <c r="E44" i="8" s="1"/>
  <c r="F44" i="8" s="1"/>
  <c r="D43" i="8"/>
  <c r="E43" i="8" s="1"/>
  <c r="F43" i="8" s="1"/>
  <c r="D33" i="8"/>
  <c r="E33" i="8" s="1"/>
  <c r="F33" i="8" s="1"/>
  <c r="D32" i="8"/>
  <c r="E32" i="8" s="1"/>
  <c r="F32" i="8" s="1"/>
  <c r="D31" i="8"/>
  <c r="E31" i="8" s="1"/>
  <c r="F31" i="8" s="1"/>
  <c r="D30" i="8"/>
  <c r="E30" i="8" s="1"/>
  <c r="F30" i="8" s="1"/>
  <c r="D29" i="8"/>
  <c r="E29" i="8" s="1"/>
  <c r="F29" i="8" s="1"/>
  <c r="D28" i="8"/>
  <c r="E28" i="8" s="1"/>
  <c r="F28" i="8" s="1"/>
  <c r="D27" i="8"/>
  <c r="E27" i="8" s="1"/>
  <c r="F27" i="8" s="1"/>
  <c r="D26" i="8"/>
  <c r="E26" i="8" s="1"/>
  <c r="F26" i="8" s="1"/>
  <c r="D25" i="8"/>
  <c r="E25" i="8" s="1"/>
  <c r="D15" i="8"/>
  <c r="E15" i="8" s="1"/>
  <c r="F15" i="8" s="1"/>
  <c r="D14" i="8"/>
  <c r="E14" i="8" s="1"/>
  <c r="F14" i="8" s="1"/>
  <c r="D13" i="8"/>
  <c r="E13" i="8" s="1"/>
  <c r="F13" i="8" s="1"/>
  <c r="D12" i="8"/>
  <c r="D11" i="8"/>
  <c r="D10" i="8"/>
  <c r="D9" i="8"/>
  <c r="D8" i="8"/>
  <c r="D7" i="8"/>
  <c r="D39" i="7"/>
  <c r="E39" i="7" s="1"/>
  <c r="F39" i="7" s="1"/>
  <c r="D38" i="7"/>
  <c r="E38" i="7" s="1"/>
  <c r="F38" i="7" s="1"/>
  <c r="D37" i="7"/>
  <c r="E37" i="7" s="1"/>
  <c r="F37" i="7" s="1"/>
  <c r="D36" i="7"/>
  <c r="E36" i="7" s="1"/>
  <c r="F36" i="7" s="1"/>
  <c r="D35" i="7"/>
  <c r="E35" i="7" s="1"/>
  <c r="F35" i="7" s="1"/>
  <c r="D25" i="7"/>
  <c r="E25" i="7" s="1"/>
  <c r="F25" i="7" s="1"/>
  <c r="D24" i="7"/>
  <c r="E24" i="7" s="1"/>
  <c r="F24" i="7" s="1"/>
  <c r="D23" i="7"/>
  <c r="E23" i="7" s="1"/>
  <c r="F23" i="7" s="1"/>
  <c r="D22" i="7"/>
  <c r="E22" i="7" s="1"/>
  <c r="F22" i="7" s="1"/>
  <c r="D21" i="7"/>
  <c r="E21" i="7" s="1"/>
  <c r="F21" i="7" s="1"/>
  <c r="D11" i="7"/>
  <c r="E11" i="7" s="1"/>
  <c r="F11" i="7" s="1"/>
  <c r="D10" i="7"/>
  <c r="E10" i="7" s="1"/>
  <c r="F10" i="7" s="1"/>
  <c r="D9" i="7"/>
  <c r="E9" i="7" s="1"/>
  <c r="F9" i="7" s="1"/>
  <c r="D8" i="7"/>
  <c r="E8" i="7" s="1"/>
  <c r="F8" i="7" s="1"/>
  <c r="D7" i="7"/>
  <c r="E7" i="7" s="1"/>
  <c r="F7" i="7" s="1"/>
  <c r="F7" i="5"/>
  <c r="E41" i="5"/>
  <c r="F41" i="5" s="1"/>
  <c r="E40" i="5"/>
  <c r="F40" i="5" s="1"/>
  <c r="E39" i="5"/>
  <c r="F39" i="5" s="1"/>
  <c r="E38" i="5"/>
  <c r="F38" i="5" s="1"/>
  <c r="E27" i="5"/>
  <c r="F27" i="5" s="1"/>
  <c r="E26" i="5"/>
  <c r="F26" i="5" s="1"/>
  <c r="E25" i="5"/>
  <c r="F25" i="5" s="1"/>
  <c r="E24" i="5"/>
  <c r="F24" i="5" s="1"/>
  <c r="E23" i="5"/>
  <c r="F23" i="5" s="1"/>
  <c r="E12" i="5"/>
  <c r="F12" i="5" s="1"/>
  <c r="E11" i="5"/>
  <c r="F11" i="5" s="1"/>
  <c r="E8" i="5"/>
  <c r="F8" i="5" s="1"/>
  <c r="E7" i="5"/>
  <c r="D42" i="5"/>
  <c r="E42" i="5" s="1"/>
  <c r="F42" i="5" s="1"/>
  <c r="D41" i="5"/>
  <c r="D40" i="5"/>
  <c r="D39" i="5"/>
  <c r="D38" i="5"/>
  <c r="D37" i="5"/>
  <c r="E37" i="5" s="1"/>
  <c r="F37" i="5" s="1"/>
  <c r="D27" i="5"/>
  <c r="D26" i="5"/>
  <c r="D25" i="5"/>
  <c r="D24" i="5"/>
  <c r="D23" i="5"/>
  <c r="D22" i="5"/>
  <c r="E22" i="5" s="1"/>
  <c r="F22" i="5" s="1"/>
  <c r="D12" i="5"/>
  <c r="D11" i="5"/>
  <c r="D10" i="5"/>
  <c r="E10" i="5" s="1"/>
  <c r="F10" i="5" s="1"/>
  <c r="D9" i="5"/>
  <c r="E9" i="5" s="1"/>
  <c r="F9" i="5" s="1"/>
  <c r="D8" i="5"/>
  <c r="D7" i="5"/>
  <c r="D36" i="6"/>
  <c r="E36" i="6" s="1"/>
  <c r="F36" i="6" s="1"/>
  <c r="D35" i="6"/>
  <c r="E35" i="6" s="1"/>
  <c r="F35" i="6" s="1"/>
  <c r="D34" i="6"/>
  <c r="E34" i="6" s="1"/>
  <c r="F34" i="6" s="1"/>
  <c r="D33" i="6"/>
  <c r="E33" i="6" s="1"/>
  <c r="F33" i="6" s="1"/>
  <c r="D21" i="6"/>
  <c r="E21" i="6" s="1"/>
  <c r="F21" i="6" s="1"/>
  <c r="D22" i="6"/>
  <c r="E22" i="6" s="1"/>
  <c r="F22" i="6" s="1"/>
  <c r="D23" i="6"/>
  <c r="E23" i="6" s="1"/>
  <c r="F23" i="6" s="1"/>
  <c r="D20" i="6"/>
  <c r="E20" i="6" s="1"/>
  <c r="F20" i="6" s="1"/>
  <c r="D8" i="6"/>
  <c r="E8" i="6"/>
  <c r="F8" i="6"/>
  <c r="D9" i="6"/>
  <c r="E9" i="6"/>
  <c r="F9" i="6"/>
  <c r="D10" i="6"/>
  <c r="E10" i="6"/>
  <c r="F10" i="6"/>
  <c r="D7" i="6"/>
  <c r="E7" i="6" s="1"/>
  <c r="D32" i="4"/>
  <c r="E32" i="4" s="1"/>
  <c r="F32" i="4" s="1"/>
  <c r="D33" i="4"/>
  <c r="E33" i="4" s="1"/>
  <c r="F33" i="4" s="1"/>
  <c r="D31" i="4"/>
  <c r="E31" i="4" s="1"/>
  <c r="F31" i="4" s="1"/>
  <c r="D20" i="4"/>
  <c r="E20" i="4" s="1"/>
  <c r="F20" i="4" s="1"/>
  <c r="D21" i="4"/>
  <c r="E21" i="4" s="1"/>
  <c r="F21" i="4" s="1"/>
  <c r="D19" i="4"/>
  <c r="E19" i="4" s="1"/>
  <c r="F19" i="4" s="1"/>
  <c r="D8" i="4"/>
  <c r="E8" i="4" s="1"/>
  <c r="F8" i="4" s="1"/>
  <c r="D9" i="4"/>
  <c r="E9" i="4"/>
  <c r="F9" i="4" s="1"/>
  <c r="D7" i="4"/>
  <c r="E7" i="4" s="1"/>
  <c r="F7" i="4" s="1"/>
  <c r="D34" i="3"/>
  <c r="E34" i="3" s="1"/>
  <c r="F34" i="3" s="1"/>
  <c r="D35" i="3"/>
  <c r="E35" i="3" s="1"/>
  <c r="F35" i="3" s="1"/>
  <c r="D36" i="3"/>
  <c r="E36" i="3" s="1"/>
  <c r="F36" i="3" s="1"/>
  <c r="D33" i="3"/>
  <c r="E33" i="3" s="1"/>
  <c r="F33" i="3" s="1"/>
  <c r="D21" i="3"/>
  <c r="E21" i="3" s="1"/>
  <c r="F21" i="3" s="1"/>
  <c r="D22" i="3"/>
  <c r="E22" i="3" s="1"/>
  <c r="F22" i="3" s="1"/>
  <c r="D23" i="3"/>
  <c r="E23" i="3" s="1"/>
  <c r="F23" i="3" s="1"/>
  <c r="D20" i="3"/>
  <c r="E20" i="3" s="1"/>
  <c r="F20" i="3" s="1"/>
  <c r="D8" i="3"/>
  <c r="E8" i="3" s="1"/>
  <c r="F8" i="3" s="1"/>
  <c r="D9" i="3"/>
  <c r="E9" i="3" s="1"/>
  <c r="F9" i="3" s="1"/>
  <c r="D10" i="3"/>
  <c r="E10" i="3" s="1"/>
  <c r="F10" i="3" s="1"/>
  <c r="D7" i="3"/>
  <c r="E7" i="3" s="1"/>
  <c r="F7" i="3" s="1"/>
  <c r="D8" i="22"/>
  <c r="E8" i="22" s="1"/>
  <c r="F8" i="22" s="1"/>
  <c r="D9" i="22"/>
  <c r="E9" i="22" s="1"/>
  <c r="F9" i="22" s="1"/>
  <c r="D7" i="22"/>
  <c r="E7" i="22" s="1"/>
  <c r="F7" i="22" s="1"/>
  <c r="D38" i="20"/>
  <c r="E38" i="20" s="1"/>
  <c r="F38" i="20" s="1"/>
  <c r="D39" i="20"/>
  <c r="E39" i="20" s="1"/>
  <c r="F39" i="20" s="1"/>
  <c r="D40" i="20"/>
  <c r="E40" i="20" s="1"/>
  <c r="F40" i="20" s="1"/>
  <c r="D41" i="20"/>
  <c r="E41" i="20"/>
  <c r="F41" i="20" s="1"/>
  <c r="D42" i="20"/>
  <c r="E42" i="20"/>
  <c r="F42" i="20" s="1"/>
  <c r="D37" i="20"/>
  <c r="E37" i="20" s="1"/>
  <c r="D23" i="20"/>
  <c r="E23" i="20" s="1"/>
  <c r="F23" i="20" s="1"/>
  <c r="D24" i="20"/>
  <c r="E24" i="20" s="1"/>
  <c r="F24" i="20" s="1"/>
  <c r="D25" i="20"/>
  <c r="E25" i="20" s="1"/>
  <c r="F25" i="20" s="1"/>
  <c r="D26" i="20"/>
  <c r="E26" i="20" s="1"/>
  <c r="F26" i="20" s="1"/>
  <c r="D27" i="20"/>
  <c r="E27" i="20" s="1"/>
  <c r="F27" i="20" s="1"/>
  <c r="D22" i="20"/>
  <c r="D28" i="20" s="1"/>
  <c r="D8" i="20"/>
  <c r="E8" i="20" s="1"/>
  <c r="F8" i="20" s="1"/>
  <c r="D9" i="20"/>
  <c r="E9" i="20" s="1"/>
  <c r="F9" i="20" s="1"/>
  <c r="D10" i="20"/>
  <c r="E10" i="20" s="1"/>
  <c r="F10" i="20" s="1"/>
  <c r="D11" i="20"/>
  <c r="E11" i="20" s="1"/>
  <c r="F11" i="20" s="1"/>
  <c r="D12" i="20"/>
  <c r="E12" i="20" s="1"/>
  <c r="F12" i="20" s="1"/>
  <c r="D7" i="20"/>
  <c r="E7" i="20" s="1"/>
  <c r="D7" i="10"/>
  <c r="E7" i="10" s="1"/>
  <c r="F7" i="10" s="1"/>
  <c r="F17" i="3"/>
  <c r="B28" i="27"/>
  <c r="D26" i="27"/>
  <c r="A26" i="27"/>
  <c r="F24" i="27"/>
  <c r="D24" i="27"/>
  <c r="B18" i="27"/>
  <c r="D16" i="27"/>
  <c r="F14" i="27"/>
  <c r="D14" i="27"/>
  <c r="B8" i="27"/>
  <c r="A18" i="22"/>
  <c r="D18" i="22"/>
  <c r="E18" i="27" l="1"/>
  <c r="D43" i="20"/>
  <c r="E22" i="20"/>
  <c r="F22" i="20" s="1"/>
  <c r="F37" i="20"/>
  <c r="F43" i="20" s="1"/>
  <c r="E43" i="20"/>
  <c r="E13" i="20"/>
  <c r="F7" i="20"/>
  <c r="F13" i="20" s="1"/>
  <c r="D13" i="20"/>
  <c r="D28" i="27"/>
  <c r="E28" i="27"/>
  <c r="D18" i="27"/>
  <c r="D8" i="27"/>
  <c r="F18" i="27"/>
  <c r="F8" i="27"/>
  <c r="E8" i="27"/>
  <c r="F28" i="27" l="1"/>
  <c r="F33" i="27" s="1"/>
  <c r="D27" i="26" l="1"/>
  <c r="D28" i="26" s="1"/>
  <c r="D17" i="26"/>
  <c r="D18" i="26" s="1"/>
  <c r="B28" i="26"/>
  <c r="A26" i="26"/>
  <c r="F24" i="26"/>
  <c r="B18" i="26"/>
  <c r="C16" i="26"/>
  <c r="C26" i="26" s="1"/>
  <c r="A16" i="26"/>
  <c r="F14" i="26"/>
  <c r="B8" i="26"/>
  <c r="D7" i="26"/>
  <c r="E7" i="26" s="1"/>
  <c r="F7" i="26" s="1"/>
  <c r="B28" i="25"/>
  <c r="D27" i="25"/>
  <c r="A26" i="25"/>
  <c r="F24" i="25"/>
  <c r="B18" i="25"/>
  <c r="D17" i="25"/>
  <c r="E17" i="25" s="1"/>
  <c r="F17" i="25" s="1"/>
  <c r="A16" i="25"/>
  <c r="F14" i="25"/>
  <c r="B8" i="25"/>
  <c r="D7" i="25"/>
  <c r="E7" i="25" s="1"/>
  <c r="F7" i="25" s="1"/>
  <c r="B37" i="24"/>
  <c r="A32" i="24"/>
  <c r="F30" i="24"/>
  <c r="B24" i="24"/>
  <c r="A19" i="24"/>
  <c r="F17" i="24"/>
  <c r="B11" i="24"/>
  <c r="F7" i="24"/>
  <c r="D27" i="11"/>
  <c r="D17" i="11"/>
  <c r="D24" i="6"/>
  <c r="B34" i="4"/>
  <c r="D28" i="5" l="1"/>
  <c r="D52" i="8"/>
  <c r="F25" i="8"/>
  <c r="D34" i="8"/>
  <c r="F28" i="20"/>
  <c r="E28" i="20"/>
  <c r="D43" i="5"/>
  <c r="D37" i="6"/>
  <c r="D34" i="4"/>
  <c r="E27" i="25"/>
  <c r="F27" i="25" s="1"/>
  <c r="E27" i="26"/>
  <c r="E17" i="26"/>
  <c r="F8" i="26"/>
  <c r="E8" i="26"/>
  <c r="D8" i="26"/>
  <c r="F8" i="24"/>
  <c r="D24" i="24"/>
  <c r="D11" i="24"/>
  <c r="D37" i="24"/>
  <c r="D28" i="25"/>
  <c r="D18" i="25"/>
  <c r="D8" i="25"/>
  <c r="E17" i="11"/>
  <c r="F17" i="11" s="1"/>
  <c r="D28" i="11"/>
  <c r="E27" i="11"/>
  <c r="F27" i="11" s="1"/>
  <c r="D18" i="11"/>
  <c r="F10" i="24"/>
  <c r="F9" i="24"/>
  <c r="D40" i="7"/>
  <c r="D26" i="7"/>
  <c r="B34" i="22"/>
  <c r="D33" i="22"/>
  <c r="D32" i="22"/>
  <c r="D31" i="22"/>
  <c r="D30" i="22"/>
  <c r="A30" i="22"/>
  <c r="F28" i="22"/>
  <c r="D28" i="22"/>
  <c r="B22" i="22"/>
  <c r="D21" i="22"/>
  <c r="E21" i="22" s="1"/>
  <c r="F21" i="22" s="1"/>
  <c r="D20" i="22"/>
  <c r="D19" i="22"/>
  <c r="F16" i="22"/>
  <c r="D16" i="22"/>
  <c r="B10" i="22"/>
  <c r="F7" i="6"/>
  <c r="B43" i="20"/>
  <c r="B28" i="20"/>
  <c r="F24" i="18"/>
  <c r="B28" i="18"/>
  <c r="B18" i="18"/>
  <c r="A36" i="20"/>
  <c r="E21" i="20"/>
  <c r="E36" i="20" s="1"/>
  <c r="C21" i="20"/>
  <c r="C36" i="20" s="1"/>
  <c r="A21" i="20"/>
  <c r="B13" i="20"/>
  <c r="B28" i="19"/>
  <c r="A26" i="19"/>
  <c r="B18" i="19"/>
  <c r="E16" i="19"/>
  <c r="E26" i="19" s="1"/>
  <c r="C16" i="19"/>
  <c r="C26" i="19" s="1"/>
  <c r="A16" i="19"/>
  <c r="B8" i="19"/>
  <c r="A26" i="18"/>
  <c r="E24" i="18"/>
  <c r="A16" i="18"/>
  <c r="E14" i="18"/>
  <c r="B8" i="18"/>
  <c r="B28" i="17"/>
  <c r="B18" i="17"/>
  <c r="B8" i="17"/>
  <c r="F8" i="12"/>
  <c r="D7" i="11"/>
  <c r="E7" i="11" s="1"/>
  <c r="F14" i="11"/>
  <c r="F24" i="11"/>
  <c r="B40" i="7"/>
  <c r="B26" i="7"/>
  <c r="B24" i="3"/>
  <c r="F11" i="24" l="1"/>
  <c r="F40" i="7"/>
  <c r="E40" i="7"/>
  <c r="E26" i="7"/>
  <c r="F26" i="7"/>
  <c r="F7" i="8"/>
  <c r="D16" i="8"/>
  <c r="F24" i="24"/>
  <c r="E52" i="8"/>
  <c r="F52" i="8"/>
  <c r="E34" i="8"/>
  <c r="E28" i="26"/>
  <c r="F27" i="26"/>
  <c r="F28" i="26" s="1"/>
  <c r="E18" i="26"/>
  <c r="F17" i="26"/>
  <c r="F18" i="26" s="1"/>
  <c r="D18" i="19"/>
  <c r="D28" i="18"/>
  <c r="D8" i="18"/>
  <c r="D8" i="13"/>
  <c r="F24" i="3"/>
  <c r="E24" i="3"/>
  <c r="E24" i="24"/>
  <c r="E11" i="24"/>
  <c r="E28" i="25"/>
  <c r="F28" i="25"/>
  <c r="E18" i="25"/>
  <c r="F18" i="25"/>
  <c r="E8" i="25"/>
  <c r="F8" i="25"/>
  <c r="E37" i="24"/>
  <c r="F37" i="24"/>
  <c r="E28" i="11"/>
  <c r="F28" i="11"/>
  <c r="E18" i="11"/>
  <c r="F18" i="11"/>
  <c r="F34" i="8"/>
  <c r="E43" i="5"/>
  <c r="F43" i="5"/>
  <c r="E28" i="5"/>
  <c r="F28" i="5"/>
  <c r="E37" i="6"/>
  <c r="F37" i="6"/>
  <c r="E24" i="6"/>
  <c r="F24" i="6"/>
  <c r="E34" i="4"/>
  <c r="D28" i="13"/>
  <c r="D8" i="19"/>
  <c r="D22" i="22"/>
  <c r="D34" i="22"/>
  <c r="E32" i="22"/>
  <c r="F32" i="22" s="1"/>
  <c r="D10" i="22"/>
  <c r="E33" i="22"/>
  <c r="F33" i="22" s="1"/>
  <c r="E19" i="22"/>
  <c r="E31" i="22"/>
  <c r="E20" i="22"/>
  <c r="F20" i="22" s="1"/>
  <c r="D22" i="4"/>
  <c r="F10" i="4"/>
  <c r="D10" i="4"/>
  <c r="D11" i="6"/>
  <c r="F11" i="6"/>
  <c r="F13" i="5"/>
  <c r="D13" i="5"/>
  <c r="D8" i="11"/>
  <c r="F7" i="11"/>
  <c r="F8" i="11" s="1"/>
  <c r="D18" i="13"/>
  <c r="D18" i="18"/>
  <c r="F28" i="19"/>
  <c r="E28" i="19"/>
  <c r="D28" i="19"/>
  <c r="F18" i="19"/>
  <c r="E18" i="19"/>
  <c r="F8" i="19"/>
  <c r="E8" i="19"/>
  <c r="F8" i="18"/>
  <c r="E8" i="18"/>
  <c r="F8" i="13"/>
  <c r="E8" i="13"/>
  <c r="D37" i="3"/>
  <c r="D24" i="3"/>
  <c r="D11" i="3"/>
  <c r="F14" i="18"/>
  <c r="E28" i="18"/>
  <c r="F28" i="18"/>
  <c r="E18" i="18"/>
  <c r="D18" i="17"/>
  <c r="F8" i="17"/>
  <c r="D28" i="17"/>
  <c r="E8" i="17"/>
  <c r="E28" i="17"/>
  <c r="D8" i="17"/>
  <c r="F28" i="10"/>
  <c r="D28" i="10"/>
  <c r="F18" i="10"/>
  <c r="D18" i="10"/>
  <c r="D8" i="10"/>
  <c r="F28" i="12"/>
  <c r="D28" i="12"/>
  <c r="E18" i="12"/>
  <c r="D18" i="12"/>
  <c r="D8" i="12"/>
  <c r="E8" i="12"/>
  <c r="B28" i="13"/>
  <c r="A26" i="13"/>
  <c r="B18" i="13"/>
  <c r="A16" i="13"/>
  <c r="B8" i="13"/>
  <c r="B28" i="12"/>
  <c r="A26" i="12"/>
  <c r="F24" i="12"/>
  <c r="B18" i="12"/>
  <c r="C16" i="12"/>
  <c r="C26" i="12" s="1"/>
  <c r="A16" i="12"/>
  <c r="F14" i="12"/>
  <c r="F18" i="12" s="1"/>
  <c r="B8" i="12"/>
  <c r="B28" i="11"/>
  <c r="A26" i="11"/>
  <c r="B18" i="11"/>
  <c r="A16" i="11"/>
  <c r="B8" i="11"/>
  <c r="B8" i="10"/>
  <c r="B28" i="10"/>
  <c r="A26" i="10"/>
  <c r="B18" i="10"/>
  <c r="E16" i="10"/>
  <c r="E26" i="10" s="1"/>
  <c r="C16" i="10"/>
  <c r="C26" i="10" s="1"/>
  <c r="A16" i="10"/>
  <c r="B52" i="8"/>
  <c r="A42" i="8"/>
  <c r="B34" i="8"/>
  <c r="A24" i="8"/>
  <c r="B16" i="8"/>
  <c r="A34" i="7"/>
  <c r="F32" i="7"/>
  <c r="A20" i="7"/>
  <c r="F18" i="7"/>
  <c r="D12" i="7"/>
  <c r="B12" i="7"/>
  <c r="B37" i="6"/>
  <c r="A32" i="6"/>
  <c r="F30" i="6"/>
  <c r="B24" i="6"/>
  <c r="A19" i="6"/>
  <c r="F17" i="6"/>
  <c r="B11" i="6"/>
  <c r="B43" i="5"/>
  <c r="A36" i="5"/>
  <c r="F34" i="5"/>
  <c r="B28" i="5"/>
  <c r="A21" i="5"/>
  <c r="F19" i="5"/>
  <c r="B13" i="5"/>
  <c r="F28" i="4"/>
  <c r="B22" i="4"/>
  <c r="F16" i="4"/>
  <c r="B10" i="4"/>
  <c r="B37" i="3"/>
  <c r="A32" i="3"/>
  <c r="F30" i="3"/>
  <c r="B11" i="3"/>
  <c r="F34" i="4" l="1"/>
  <c r="E12" i="7"/>
  <c r="F35" i="26"/>
  <c r="F31" i="22"/>
  <c r="F34" i="22" s="1"/>
  <c r="E34" i="22"/>
  <c r="F19" i="22"/>
  <c r="E22" i="22"/>
  <c r="F22" i="22"/>
  <c r="F44" i="24"/>
  <c r="E13" i="5"/>
  <c r="E11" i="6"/>
  <c r="F11" i="3"/>
  <c r="E28" i="12"/>
  <c r="F35" i="25"/>
  <c r="E10" i="4"/>
  <c r="F33" i="19"/>
  <c r="F44" i="6"/>
  <c r="E22" i="4"/>
  <c r="F22" i="4"/>
  <c r="F35" i="12"/>
  <c r="F35" i="11"/>
  <c r="F50" i="5"/>
  <c r="E10" i="22"/>
  <c r="F10" i="22"/>
  <c r="E8" i="11"/>
  <c r="E11" i="3"/>
  <c r="E18" i="13"/>
  <c r="E28" i="13"/>
  <c r="F48" i="20"/>
  <c r="F18" i="18"/>
  <c r="F33" i="18" s="1"/>
  <c r="F28" i="17"/>
  <c r="E18" i="17"/>
  <c r="F18" i="17"/>
  <c r="E28" i="10"/>
  <c r="E18" i="10"/>
  <c r="E8" i="10"/>
  <c r="F8" i="10"/>
  <c r="F33" i="10" s="1"/>
  <c r="E37" i="3"/>
  <c r="F37" i="3"/>
  <c r="F28" i="13"/>
  <c r="F18" i="13"/>
  <c r="F12" i="7"/>
  <c r="F47" i="7" s="1"/>
  <c r="F41" i="4" l="1"/>
  <c r="F39" i="22"/>
  <c r="F33" i="13"/>
  <c r="F33" i="17"/>
  <c r="F44" i="3"/>
  <c r="F16" i="8" l="1"/>
  <c r="F57" i="8" s="1"/>
  <c r="E16" i="8"/>
</calcChain>
</file>

<file path=xl/sharedStrings.xml><?xml version="1.0" encoding="utf-8"?>
<sst xmlns="http://schemas.openxmlformats.org/spreadsheetml/2006/main" count="1104" uniqueCount="136">
  <si>
    <t>FEE FORM - PROPOSAL PACKAGE 1</t>
  </si>
  <si>
    <t>A</t>
  </si>
  <si>
    <t>B</t>
  </si>
  <si>
    <t>C</t>
  </si>
  <si>
    <t>D</t>
  </si>
  <si>
    <t>E</t>
  </si>
  <si>
    <t>F</t>
  </si>
  <si>
    <t>3-Year Base Term</t>
  </si>
  <si>
    <t xml:space="preserve">Package 1      </t>
  </si>
  <si>
    <t>Total Number                of Units</t>
  </si>
  <si>
    <t>Estimated Monthly Management        Fee</t>
  </si>
  <si>
    <t>Estimated Annual Management Fee</t>
  </si>
  <si>
    <t>Bridgeport</t>
  </si>
  <si>
    <t>Lake Parc Place</t>
  </si>
  <si>
    <t>Lawndale Garden</t>
  </si>
  <si>
    <t>Wentworth Gardens</t>
  </si>
  <si>
    <t>Total</t>
  </si>
  <si>
    <t>Option Year 1</t>
  </si>
  <si>
    <r>
      <rPr>
        <b/>
        <sz val="12"/>
        <color rgb="FF000000"/>
        <rFont val="Arial Narrow"/>
        <family val="2"/>
      </rPr>
      <t>Column F</t>
    </r>
    <r>
      <rPr>
        <sz val="12"/>
        <color rgb="FF000000"/>
        <rFont val="Arial Narrow"/>
        <family val="2"/>
      </rPr>
      <t xml:space="preserve"> will be Respondent's estimated compensation for Option Year One Term.</t>
    </r>
  </si>
  <si>
    <t>Option Year 2</t>
  </si>
  <si>
    <r>
      <rPr>
        <b/>
        <sz val="12"/>
        <color rgb="FF000000"/>
        <rFont val="Arial Narrow"/>
        <family val="2"/>
      </rPr>
      <t>Column F</t>
    </r>
    <r>
      <rPr>
        <sz val="12"/>
        <color rgb="FF000000"/>
        <rFont val="Arial Narrow"/>
        <family val="2"/>
      </rPr>
      <t xml:space="preserve"> will be Respondent's estimated compensation for Option Year Two Term.</t>
    </r>
  </si>
  <si>
    <t>Aggregate Total for Column F ( 3-Year Base + Option Year One + Option Year Two)</t>
  </si>
  <si>
    <t>Printed Name of Authorized Company Representative</t>
  </si>
  <si>
    <t>Date</t>
  </si>
  <si>
    <t>Signed Name of Authorized Company Representative</t>
  </si>
  <si>
    <t>Title</t>
  </si>
  <si>
    <t>Name of Company</t>
  </si>
  <si>
    <t>Email Address</t>
  </si>
  <si>
    <t>FEE FORM - PROPOSAL PACKAGE 2</t>
  </si>
  <si>
    <t xml:space="preserve">Package 2     </t>
  </si>
  <si>
    <t>ABLA</t>
  </si>
  <si>
    <t>Dearborn Homes</t>
  </si>
  <si>
    <t>Cabrini Rowhouse</t>
  </si>
  <si>
    <t>FEE FORM - PROPOSAL PACKAGE 3</t>
  </si>
  <si>
    <t xml:space="preserve">Package 3      </t>
  </si>
  <si>
    <t>Armour Sq</t>
  </si>
  <si>
    <t>Mary Jane Richardson-Jones</t>
  </si>
  <si>
    <t>Alfred Barnett Duster</t>
  </si>
  <si>
    <t>Lidia Pucinska</t>
  </si>
  <si>
    <t>FEE FORM - PROPOSAL PACKAGE 4</t>
  </si>
  <si>
    <t xml:space="preserve">Package 4         </t>
  </si>
  <si>
    <t>Mary Hartwell Catherwood</t>
  </si>
  <si>
    <t>Ella Flag Young</t>
  </si>
  <si>
    <t>Wicker Park</t>
  </si>
  <si>
    <t>Maria Martinez</t>
  </si>
  <si>
    <t>Flannery</t>
  </si>
  <si>
    <t>Zelda Ormes</t>
  </si>
  <si>
    <t>FEE FORM - PROPOSAL PACKAGE 5</t>
  </si>
  <si>
    <t xml:space="preserve">Package 5         </t>
  </si>
  <si>
    <t>Lincoln Perry Apts.</t>
  </si>
  <si>
    <t>Vivian Gordon Harsh</t>
  </si>
  <si>
    <t>Minnie Ripperton</t>
  </si>
  <si>
    <t>Judge Slater Apts.</t>
  </si>
  <si>
    <t>Judge Green</t>
  </si>
  <si>
    <t>FEE FORM - PROPOSAL PACKAGE 6</t>
  </si>
  <si>
    <t xml:space="preserve">Package 6          </t>
  </si>
  <si>
    <t>Hattie Callner Apartments</t>
  </si>
  <si>
    <t>Judge Fisher Apartments</t>
  </si>
  <si>
    <t>Las Americas</t>
  </si>
  <si>
    <t>Schneider Apartments</t>
  </si>
  <si>
    <t>William Jones Apartments</t>
  </si>
  <si>
    <t>Elizabeth Davis</t>
  </si>
  <si>
    <t>Lorraine Hansberry</t>
  </si>
  <si>
    <t>Daniel Hudson Burnham</t>
  </si>
  <si>
    <t>Long Life</t>
  </si>
  <si>
    <t>FEE FORM - PROPOSAL PACKAGE 7</t>
  </si>
  <si>
    <t xml:space="preserve">Package 7           </t>
  </si>
  <si>
    <t>Region 1 Large (50+) Units</t>
  </si>
  <si>
    <t>FEE FORM - PROPOSAL PACKAGE 8</t>
  </si>
  <si>
    <t xml:space="preserve">Package 8           </t>
  </si>
  <si>
    <t>Region 3 Large (50+) Units</t>
  </si>
  <si>
    <t>FEE FORM - PROPOSAL PACKAGE 9</t>
  </si>
  <si>
    <t xml:space="preserve">Package 9           </t>
  </si>
  <si>
    <t>Region 1 Medium(7-49) Unit</t>
  </si>
  <si>
    <t>Region 2 Medium(7-49) Unit</t>
  </si>
  <si>
    <t>Region 3 Medium(7-49) Unit</t>
  </si>
  <si>
    <t>Region 4 Medium(7-49) Unit</t>
  </si>
  <si>
    <t>FEE FORM - PROPOSAL PACKAGE 10</t>
  </si>
  <si>
    <t xml:space="preserve">Package 10           </t>
  </si>
  <si>
    <t>Washington Park</t>
  </si>
  <si>
    <t>FEE FORM - PROPOSAL PACKAGE 11</t>
  </si>
  <si>
    <t xml:space="preserve">Package 11   </t>
  </si>
  <si>
    <t>Horner - Westhaven</t>
  </si>
  <si>
    <t>FEE FORM - PROPOSAL PACKAGE 12</t>
  </si>
  <si>
    <t xml:space="preserve">Package 12           </t>
  </si>
  <si>
    <t>Altgeld/Murray</t>
  </si>
  <si>
    <t>FEE FORM - PROPOSAL PACKAGE 13</t>
  </si>
  <si>
    <t xml:space="preserve">Package 13         </t>
  </si>
  <si>
    <t>Region 1 Small (2-6) Units</t>
  </si>
  <si>
    <t>FEE FORM - PROPOSAL PACKAGE 14</t>
  </si>
  <si>
    <t xml:space="preserve">Package 14        </t>
  </si>
  <si>
    <t>Region 2 Small (2-6) Units</t>
  </si>
  <si>
    <t>FEE FORM - PROPOSAL PACKAGE 15</t>
  </si>
  <si>
    <t xml:space="preserve">Package 15        </t>
  </si>
  <si>
    <t>Region 3 Small (2-6) Units</t>
  </si>
  <si>
    <t>FEE FORM - PROPOSAL PACKAGE 16</t>
  </si>
  <si>
    <t xml:space="preserve">Package 16       </t>
  </si>
  <si>
    <t>Region 4 Small (2-6) Units</t>
  </si>
  <si>
    <t>FEE FORM - PROPOSAL PACKAGE 17</t>
  </si>
  <si>
    <t xml:space="preserve">Package 17     </t>
  </si>
  <si>
    <t>Region 1 Single Units</t>
  </si>
  <si>
    <t>Region 2 Single Units</t>
  </si>
  <si>
    <t>SS Region 3</t>
  </si>
  <si>
    <t>Region 3 Single Units</t>
  </si>
  <si>
    <t>SS Region 4</t>
  </si>
  <si>
    <t>Region 4 Single Units</t>
  </si>
  <si>
    <t>FEE FORM - PROPOSAL PACKAGE 18</t>
  </si>
  <si>
    <t>Package 18</t>
  </si>
  <si>
    <t>101-Domain Lofts</t>
  </si>
  <si>
    <t xml:space="preserve">090-Orchard Park </t>
  </si>
  <si>
    <t>119-Jazz On the Boulevard</t>
  </si>
  <si>
    <t>FEE FORM - PROPOSAL PACKAGE 19</t>
  </si>
  <si>
    <t>Package 19</t>
  </si>
  <si>
    <t>Presbyterian Homes</t>
  </si>
  <si>
    <t>RFP EVENT NO. 3270 for Private Property Management ("PPM") Services (2025)</t>
  </si>
  <si>
    <r>
      <t>RFP EVENT NO.</t>
    </r>
    <r>
      <rPr>
        <b/>
        <sz val="16"/>
        <rFont val="Arial Narrow"/>
        <family val="2"/>
      </rPr>
      <t xml:space="preserve"> 3270 </t>
    </r>
    <r>
      <rPr>
        <b/>
        <sz val="16"/>
        <color theme="1"/>
        <rFont val="Arial Narrow"/>
        <family val="2"/>
      </rPr>
      <t>for Private Property Management ("PPM") Services (2025)</t>
    </r>
  </si>
  <si>
    <t>RFP EVENT NO.3270 for Private Property Management ("PPM") Services (2025)</t>
  </si>
  <si>
    <r>
      <t xml:space="preserve">Respondent shall enter their fee with no symbols in </t>
    </r>
    <r>
      <rPr>
        <b/>
        <sz val="12"/>
        <color rgb="FF000000"/>
        <rFont val="Arial Narrow"/>
        <family val="2"/>
      </rPr>
      <t>Column C</t>
    </r>
    <r>
      <rPr>
        <sz val="12"/>
        <color rgb="FF000000"/>
        <rFont val="Arial Narrow"/>
        <family val="2"/>
      </rPr>
      <t xml:space="preserve"> only. </t>
    </r>
    <r>
      <rPr>
        <b/>
        <sz val="12"/>
        <color rgb="FF000000"/>
        <rFont val="Arial Narrow"/>
        <family val="2"/>
      </rPr>
      <t>Column F</t>
    </r>
    <r>
      <rPr>
        <sz val="12"/>
        <color rgb="FF000000"/>
        <rFont val="Arial Narrow"/>
        <family val="2"/>
      </rPr>
      <t xml:space="preserve"> will be Respondent's estimated compensation for Three Year Base Term.</t>
    </r>
  </si>
  <si>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will be Respondent's estimated compensation for Option Year One Term.</t>
    </r>
  </si>
  <si>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will be Respondent's estimated compensation for Option Year Two Term.</t>
    </r>
  </si>
  <si>
    <r>
      <rPr>
        <b/>
        <sz val="12"/>
        <color theme="1"/>
        <rFont val="Arial Narrow"/>
        <family val="2"/>
      </rPr>
      <t xml:space="preserve">Column F </t>
    </r>
    <r>
      <rPr>
        <sz val="12"/>
        <color theme="1"/>
        <rFont val="Arial Narrow"/>
        <family val="2"/>
      </rPr>
      <t>will be Respondent's estimated compensation for Option Year Two Term.</t>
    </r>
  </si>
  <si>
    <r>
      <rPr>
        <sz val="18"/>
        <color theme="1"/>
        <rFont val="Calibri"/>
        <family val="2"/>
        <scheme val="minor"/>
      </rPr>
      <t>FEE FORM – INSTRUCTION AND INFORMATION</t>
    </r>
    <r>
      <rPr>
        <sz val="11"/>
        <color theme="1"/>
        <rFont val="Calibri"/>
        <family val="2"/>
        <scheme val="minor"/>
      </rPr>
      <t xml:space="preserve">
1.	</t>
    </r>
    <r>
      <rPr>
        <b/>
        <sz val="11"/>
        <color theme="1"/>
        <rFont val="Calibri"/>
        <family val="2"/>
        <scheme val="minor"/>
      </rPr>
      <t>Column A</t>
    </r>
    <r>
      <rPr>
        <sz val="11"/>
        <color theme="1"/>
        <rFont val="Calibri"/>
        <family val="2"/>
        <scheme val="minor"/>
      </rPr>
      <t xml:space="preserve"> is the list of CHA properties included in the Proposed Packages. (DO NOT ENTER ANY INFORMATION IN COLUMN A) 
2.	</t>
    </r>
    <r>
      <rPr>
        <b/>
        <sz val="11"/>
        <color theme="1"/>
        <rFont val="Calibri"/>
        <family val="2"/>
        <scheme val="minor"/>
      </rPr>
      <t>Column B</t>
    </r>
    <r>
      <rPr>
        <sz val="11"/>
        <color theme="1"/>
        <rFont val="Calibri"/>
        <family val="2"/>
        <scheme val="minor"/>
      </rPr>
      <t xml:space="preserve"> is the total number of units per property and the sum of all units in the Package. (DO NOT ENTER ANY INFORMATION IN COLUMN B) 
3.	</t>
    </r>
    <r>
      <rPr>
        <b/>
        <sz val="11"/>
        <color rgb="FFC00000"/>
        <rFont val="Calibri"/>
        <family val="2"/>
        <scheme val="minor"/>
      </rPr>
      <t>Column C</t>
    </r>
    <r>
      <rPr>
        <sz val="11"/>
        <color rgb="FFC00000"/>
        <rFont val="Calibri"/>
        <family val="2"/>
        <scheme val="minor"/>
      </rPr>
      <t xml:space="preserve"> is the proposed Per Occupied Unit Fee. Your fee should be entered here.</t>
    </r>
    <r>
      <rPr>
        <sz val="11"/>
        <color theme="1"/>
        <rFont val="Calibri"/>
        <family val="2"/>
        <scheme val="minor"/>
      </rPr>
      <t xml:space="preserve">
4.	</t>
    </r>
    <r>
      <rPr>
        <b/>
        <sz val="11"/>
        <color theme="1"/>
        <rFont val="Calibri"/>
        <family val="2"/>
        <scheme val="minor"/>
      </rPr>
      <t>Column D</t>
    </r>
    <r>
      <rPr>
        <sz val="11"/>
        <color theme="1"/>
        <rFont val="Calibri"/>
        <family val="2"/>
        <scheme val="minor"/>
      </rPr>
      <t xml:space="preserve"> will pre-populate and reflects the estimated monthly management fee for property management services based on the number entered in Column C (DO NOT ENTER ANY INFORMATION IN COLUMN D) 
5.	</t>
    </r>
    <r>
      <rPr>
        <b/>
        <sz val="11"/>
        <color theme="1"/>
        <rFont val="Calibri"/>
        <family val="2"/>
        <scheme val="minor"/>
      </rPr>
      <t>Column E</t>
    </r>
    <r>
      <rPr>
        <sz val="11"/>
        <color theme="1"/>
        <rFont val="Calibri"/>
        <family val="2"/>
        <scheme val="minor"/>
      </rPr>
      <t xml:space="preserve"> will pre-populate and reflects the estimated annual management fee for property management services based on the number entered in Column C. (DO NOT ENTER ANY INFORMATION IN COLUMN E) 
6.	</t>
    </r>
    <r>
      <rPr>
        <b/>
        <sz val="11"/>
        <color theme="1"/>
        <rFont val="Calibri"/>
        <family val="2"/>
        <scheme val="minor"/>
      </rPr>
      <t>Column F</t>
    </r>
    <r>
      <rPr>
        <sz val="11"/>
        <color theme="1"/>
        <rFont val="Calibri"/>
        <family val="2"/>
        <scheme val="minor"/>
      </rPr>
      <t xml:space="preserve"> will pre-populate and reflects the estimated compensation based on the number entered in Column C.  (DO NOT ENTER ANY INFORMATION IN COLUMN F) 
</t>
    </r>
    <r>
      <rPr>
        <b/>
        <sz val="14"/>
        <color theme="1"/>
        <rFont val="Calibri"/>
        <family val="2"/>
        <scheme val="minor"/>
      </rPr>
      <t>Respondent shall enter their proposed fee in Column C only. *Compensation for offline units, such as the offline Cabrini units, will be paid at a rate of $10 per unit. Vacant units will not receive compensation.</t>
    </r>
    <r>
      <rPr>
        <sz val="11"/>
        <color theme="1"/>
        <rFont val="Calibri"/>
        <family val="2"/>
        <scheme val="minor"/>
      </rPr>
      <t xml:space="preserve">
</t>
    </r>
  </si>
  <si>
    <t>Proposed Management  Fee (per occupied unit fee)</t>
  </si>
  <si>
    <t>Estimated  Compensation for Three Year Base Term</t>
  </si>
  <si>
    <t>Estimated  Compensation for  Option Year 1</t>
  </si>
  <si>
    <t>Estimated  Compensation for Option Year 2</t>
  </si>
  <si>
    <t>Estimated  Compensation for  Three Year  Base Term</t>
  </si>
  <si>
    <t>Estimated  Compensation for Option Year 1</t>
  </si>
  <si>
    <t>Estimated  Compensation for  Option Year 2</t>
  </si>
  <si>
    <t>Estimated  Compensation for Three Year  Base Term</t>
  </si>
  <si>
    <r>
      <t xml:space="preserve">Respondent shall enter their  rate with no symbols in </t>
    </r>
    <r>
      <rPr>
        <b/>
        <sz val="12"/>
        <color theme="1"/>
        <rFont val="Arial Narrow"/>
        <family val="2"/>
      </rPr>
      <t>Column C only</t>
    </r>
    <r>
      <rPr>
        <sz val="12"/>
        <color theme="1"/>
        <rFont val="Arial Narrow"/>
        <family val="2"/>
      </rPr>
      <t xml:space="preserve">.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will be Respondent's estimated compensation for Three Year Base Term.</t>
    </r>
  </si>
  <si>
    <r>
      <t xml:space="preserve">Respondent shall enter their  rate with no symbols in </t>
    </r>
    <r>
      <rPr>
        <b/>
        <sz val="12"/>
        <color theme="1"/>
        <rFont val="Arial Narrow"/>
        <family val="2"/>
      </rPr>
      <t>Column C only</t>
    </r>
    <r>
      <rPr>
        <sz val="12"/>
        <color theme="1"/>
        <rFont val="Arial Narrow"/>
        <family val="2"/>
      </rPr>
      <t>. Column F will be Respondent's estimated compensation for Three Year Base Term.</t>
    </r>
  </si>
  <si>
    <r>
      <t>Respondent shall enter their  rate with no symbols in</t>
    </r>
    <r>
      <rPr>
        <b/>
        <sz val="12"/>
        <color theme="1"/>
        <rFont val="Arial Narrow"/>
        <family val="2"/>
      </rPr>
      <t xml:space="preserve"> Column C only</t>
    </r>
    <r>
      <rPr>
        <sz val="12"/>
        <color theme="1"/>
        <rFont val="Arial Narrow"/>
        <family val="2"/>
      </rPr>
      <t xml:space="preserve">.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will be Respondent's estimated compensation for Three Year Base Term.</t>
    </r>
  </si>
  <si>
    <r>
      <t xml:space="preserve">Respondent shall enter their  rate with no symbols in </t>
    </r>
    <r>
      <rPr>
        <b/>
        <sz val="12"/>
        <color theme="1"/>
        <rFont val="Arial Narrow"/>
        <family val="2"/>
      </rPr>
      <t>Column C only</t>
    </r>
    <r>
      <rPr>
        <sz val="12"/>
        <color theme="1"/>
        <rFont val="Arial Narrow"/>
        <family val="2"/>
      </rPr>
      <t>.</t>
    </r>
    <r>
      <rPr>
        <b/>
        <sz val="12"/>
        <color theme="1"/>
        <rFont val="Arial Narrow"/>
        <family val="2"/>
      </rPr>
      <t xml:space="preserve"> Column F</t>
    </r>
    <r>
      <rPr>
        <sz val="12"/>
        <color theme="1"/>
        <rFont val="Arial Narrow"/>
        <family val="2"/>
      </rPr>
      <t xml:space="preserve"> will be Respondent's estimated compensation for Three Year Base Term.</t>
    </r>
  </si>
  <si>
    <r>
      <t>Respondent shall enter their rate with no symbols in</t>
    </r>
    <r>
      <rPr>
        <b/>
        <sz val="12"/>
        <color theme="1"/>
        <rFont val="Arial Narrow"/>
        <family val="2"/>
      </rPr>
      <t xml:space="preserve"> Column C only</t>
    </r>
    <r>
      <rPr>
        <sz val="12"/>
        <color theme="1"/>
        <rFont val="Arial Narrow"/>
        <family val="2"/>
      </rPr>
      <t xml:space="preserve">. </t>
    </r>
    <r>
      <rPr>
        <b/>
        <sz val="12"/>
        <color theme="1"/>
        <rFont val="Arial Narrow"/>
        <family val="2"/>
      </rPr>
      <t>Column F</t>
    </r>
    <r>
      <rPr>
        <sz val="12"/>
        <color theme="1"/>
        <rFont val="Arial Narrow"/>
        <family val="2"/>
      </rPr>
      <t xml:space="preserve"> will be Respondent's estimated compensation for Three Year Base Term.</t>
    </r>
  </si>
  <si>
    <t>Estimated Monthly Management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</si>
</sst>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Arial Narrow"/>
      <family val="2"/>
    </font>
    <font>
      <sz val="12"/>
      <color rgb="FF000000"/>
      <name val="Arial Narrow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DB9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76">
    <xf numFmtId="0" fontId="0" fillId="0" borderId="0" xfId="0"/>
    <xf numFmtId="0" fontId="3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0" fontId="4" fillId="3" borderId="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/>
    </xf>
    <xf numFmtId="0" fontId="3" fillId="0" borderId="10" xfId="0" applyFont="1" applyBorder="1" applyProtection="1">
      <protection locked="0"/>
    </xf>
    <xf numFmtId="164" fontId="4" fillId="4" borderId="4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3" fillId="0" borderId="0" xfId="1" applyFont="1" applyAlignment="1">
      <alignment horizontal="center"/>
    </xf>
    <xf numFmtId="0" fontId="4" fillId="2" borderId="14" xfId="0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165" fontId="4" fillId="3" borderId="9" xfId="0" applyNumberFormat="1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center"/>
    </xf>
    <xf numFmtId="0" fontId="7" fillId="0" borderId="31" xfId="1" applyFont="1" applyBorder="1" applyAlignment="1">
      <alignment horizontal="left"/>
    </xf>
    <xf numFmtId="0" fontId="3" fillId="0" borderId="27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>
      <alignment horizontal="left" wrapText="1"/>
    </xf>
    <xf numFmtId="0" fontId="4" fillId="2" borderId="41" xfId="0" applyFont="1" applyFill="1" applyBorder="1" applyAlignment="1">
      <alignment horizontal="center"/>
    </xf>
    <xf numFmtId="0" fontId="3" fillId="0" borderId="30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4" fillId="2" borderId="42" xfId="0" applyFont="1" applyFill="1" applyBorder="1" applyAlignment="1">
      <alignment horizontal="center"/>
    </xf>
    <xf numFmtId="3" fontId="4" fillId="2" borderId="43" xfId="0" applyNumberFormat="1" applyFont="1" applyFill="1" applyBorder="1" applyAlignment="1">
      <alignment horizontal="center"/>
    </xf>
    <xf numFmtId="164" fontId="4" fillId="2" borderId="3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 applyProtection="1">
      <alignment vertical="center"/>
      <protection locked="0"/>
    </xf>
    <xf numFmtId="164" fontId="4" fillId="2" borderId="44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10" fontId="4" fillId="3" borderId="44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4" fillId="3" borderId="14" xfId="0" applyNumberFormat="1" applyFont="1" applyFill="1" applyBorder="1" applyAlignment="1" applyProtection="1">
      <alignment vertical="center"/>
      <protection locked="0"/>
    </xf>
    <xf numFmtId="164" fontId="4" fillId="2" borderId="40" xfId="0" applyNumberFormat="1" applyFont="1" applyFill="1" applyBorder="1" applyAlignment="1">
      <alignment horizontal="center"/>
    </xf>
    <xf numFmtId="164" fontId="4" fillId="2" borderId="46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164" fontId="4" fillId="2" borderId="47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4" fillId="2" borderId="48" xfId="0" applyNumberFormat="1" applyFont="1" applyFill="1" applyBorder="1" applyAlignment="1">
      <alignment horizontal="center"/>
    </xf>
    <xf numFmtId="0" fontId="4" fillId="0" borderId="10" xfId="0" applyFont="1" applyBorder="1" applyAlignment="1" applyProtection="1">
      <alignment horizontal="right"/>
      <protection locked="0"/>
    </xf>
    <xf numFmtId="10" fontId="4" fillId="3" borderId="1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10" fontId="4" fillId="3" borderId="19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center"/>
    </xf>
    <xf numFmtId="10" fontId="4" fillId="3" borderId="33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horizontal="center"/>
    </xf>
    <xf numFmtId="10" fontId="4" fillId="3" borderId="49" xfId="0" applyNumberFormat="1" applyFont="1" applyFill="1" applyBorder="1" applyAlignment="1">
      <alignment vertical="center"/>
    </xf>
    <xf numFmtId="164" fontId="4" fillId="2" borderId="25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left" wrapText="1"/>
    </xf>
    <xf numFmtId="0" fontId="4" fillId="2" borderId="51" xfId="0" applyFont="1" applyFill="1" applyBorder="1" applyAlignment="1">
      <alignment horizontal="center"/>
    </xf>
    <xf numFmtId="3" fontId="4" fillId="2" borderId="26" xfId="0" applyNumberFormat="1" applyFont="1" applyFill="1" applyBorder="1" applyAlignment="1">
      <alignment horizontal="center"/>
    </xf>
    <xf numFmtId="10" fontId="4" fillId="3" borderId="46" xfId="0" applyNumberFormat="1" applyFont="1" applyFill="1" applyBorder="1" applyAlignment="1">
      <alignment vertical="center"/>
    </xf>
    <xf numFmtId="164" fontId="4" fillId="2" borderId="52" xfId="0" applyNumberFormat="1" applyFont="1" applyFill="1" applyBorder="1" applyAlignment="1">
      <alignment horizontal="center"/>
    </xf>
    <xf numFmtId="0" fontId="8" fillId="0" borderId="27" xfId="0" applyFont="1" applyBorder="1" applyAlignment="1">
      <alignment horizontal="left" vertical="center"/>
    </xf>
    <xf numFmtId="0" fontId="3" fillId="0" borderId="34" xfId="0" applyFont="1" applyBorder="1" applyAlignment="1">
      <alignment horizontal="center"/>
    </xf>
    <xf numFmtId="165" fontId="4" fillId="3" borderId="53" xfId="0" applyNumberFormat="1" applyFont="1" applyFill="1" applyBorder="1" applyAlignment="1" applyProtection="1">
      <alignment vertical="center"/>
      <protection locked="0"/>
    </xf>
    <xf numFmtId="0" fontId="7" fillId="0" borderId="30" xfId="1" applyFont="1" applyBorder="1" applyAlignment="1">
      <alignment horizontal="left"/>
    </xf>
    <xf numFmtId="0" fontId="3" fillId="0" borderId="25" xfId="1" applyFont="1" applyBorder="1" applyAlignment="1">
      <alignment horizontal="center"/>
    </xf>
    <xf numFmtId="165" fontId="4" fillId="3" borderId="50" xfId="0" applyNumberFormat="1" applyFont="1" applyFill="1" applyBorder="1" applyAlignment="1" applyProtection="1">
      <alignment vertical="center"/>
      <protection locked="0"/>
    </xf>
    <xf numFmtId="0" fontId="4" fillId="2" borderId="31" xfId="0" applyFont="1" applyFill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165" fontId="4" fillId="3" borderId="0" xfId="0" applyNumberFormat="1" applyFont="1" applyFill="1" applyAlignment="1" applyProtection="1">
      <alignment vertical="center"/>
      <protection locked="0"/>
    </xf>
    <xf numFmtId="165" fontId="4" fillId="3" borderId="34" xfId="0" applyNumberFormat="1" applyFont="1" applyFill="1" applyBorder="1" applyAlignment="1" applyProtection="1">
      <alignment vertical="center"/>
      <protection locked="0"/>
    </xf>
    <xf numFmtId="0" fontId="8" fillId="0" borderId="30" xfId="0" applyFont="1" applyBorder="1" applyAlignment="1">
      <alignment horizontal="left" vertical="center"/>
    </xf>
    <xf numFmtId="165" fontId="4" fillId="3" borderId="25" xfId="0" applyNumberFormat="1" applyFont="1" applyFill="1" applyBorder="1" applyAlignment="1" applyProtection="1">
      <alignment vertical="center"/>
      <protection locked="0"/>
    </xf>
    <xf numFmtId="164" fontId="4" fillId="2" borderId="51" xfId="0" applyNumberFormat="1" applyFont="1" applyFill="1" applyBorder="1" applyAlignment="1">
      <alignment horizontal="center"/>
    </xf>
    <xf numFmtId="164" fontId="4" fillId="5" borderId="4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 wrapText="1"/>
    </xf>
    <xf numFmtId="0" fontId="4" fillId="2" borderId="30" xfId="0" applyFont="1" applyFill="1" applyBorder="1" applyAlignment="1">
      <alignment horizontal="center"/>
    </xf>
    <xf numFmtId="3" fontId="4" fillId="2" borderId="45" xfId="0" applyNumberFormat="1" applyFont="1" applyFill="1" applyBorder="1" applyAlignment="1">
      <alignment horizontal="center"/>
    </xf>
    <xf numFmtId="164" fontId="4" fillId="5" borderId="52" xfId="0" applyNumberFormat="1" applyFont="1" applyFill="1" applyBorder="1" applyAlignment="1">
      <alignment horizontal="center"/>
    </xf>
    <xf numFmtId="3" fontId="4" fillId="2" borderId="25" xfId="0" applyNumberFormat="1" applyFont="1" applyFill="1" applyBorder="1" applyAlignment="1">
      <alignment horizontal="center"/>
    </xf>
    <xf numFmtId="164" fontId="4" fillId="2" borderId="45" xfId="0" applyNumberFormat="1" applyFont="1" applyFill="1" applyBorder="1" applyAlignment="1">
      <alignment horizontal="center"/>
    </xf>
    <xf numFmtId="0" fontId="3" fillId="0" borderId="34" xfId="1" applyFont="1" applyBorder="1" applyAlignment="1">
      <alignment horizontal="center"/>
    </xf>
    <xf numFmtId="165" fontId="4" fillId="3" borderId="48" xfId="0" applyNumberFormat="1" applyFont="1" applyFill="1" applyBorder="1" applyAlignment="1" applyProtection="1">
      <alignment vertical="center"/>
      <protection locked="0"/>
    </xf>
    <xf numFmtId="0" fontId="7" fillId="0" borderId="30" xfId="0" applyFont="1" applyBorder="1"/>
    <xf numFmtId="0" fontId="3" fillId="0" borderId="25" xfId="0" applyFont="1" applyBorder="1" applyAlignment="1">
      <alignment horizontal="center"/>
    </xf>
    <xf numFmtId="10" fontId="4" fillId="3" borderId="5" xfId="0" applyNumberFormat="1" applyFont="1" applyFill="1" applyBorder="1" applyAlignment="1">
      <alignment vertical="center"/>
    </xf>
    <xf numFmtId="0" fontId="7" fillId="0" borderId="27" xfId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34" xfId="0" applyFont="1" applyBorder="1"/>
    <xf numFmtId="0" fontId="3" fillId="0" borderId="25" xfId="0" applyFont="1" applyBorder="1"/>
    <xf numFmtId="0" fontId="8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/>
    </xf>
    <xf numFmtId="165" fontId="4" fillId="3" borderId="19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4" fillId="3" borderId="36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8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/>
      <protection locked="0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EF55C5CC-9E0C-4340-994F-5ACEA0145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2D4C-0C69-4866-80D6-73E07D55E761}">
  <dimension ref="A1:V35"/>
  <sheetViews>
    <sheetView tabSelected="1" workbookViewId="0">
      <selection sqref="A1:V35"/>
    </sheetView>
  </sheetViews>
  <sheetFormatPr defaultRowHeight="15" x14ac:dyDescent="0.25"/>
  <cols>
    <col min="21" max="22" width="9.140625" customWidth="1"/>
  </cols>
  <sheetData>
    <row r="1" spans="1:22" x14ac:dyDescent="0.25">
      <c r="A1" s="132" t="s">
        <v>121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22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2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</row>
    <row r="5" spans="1:22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</row>
    <row r="6" spans="1:22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22" x14ac:dyDescent="0.2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</row>
    <row r="8" spans="1:22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</row>
    <row r="9" spans="1:22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</row>
    <row r="10" spans="1:22" x14ac:dyDescent="0.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</row>
    <row r="11" spans="1:22" x14ac:dyDescent="0.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</row>
    <row r="12" spans="1:22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x14ac:dyDescent="0.2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</row>
    <row r="14" spans="1:22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</row>
    <row r="15" spans="1:22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</row>
    <row r="16" spans="1:22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</row>
    <row r="17" spans="1:22" x14ac:dyDescent="0.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x14ac:dyDescent="0.25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</row>
    <row r="19" spans="1:22" x14ac:dyDescent="0.2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</row>
    <row r="20" spans="1:22" x14ac:dyDescent="0.2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</row>
    <row r="21" spans="1:22" x14ac:dyDescent="0.25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</row>
    <row r="22" spans="1:22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</row>
    <row r="23" spans="1:22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</row>
    <row r="24" spans="1:22" x14ac:dyDescent="0.2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</row>
    <row r="25" spans="1:22" x14ac:dyDescent="0.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</row>
    <row r="26" spans="1:22" x14ac:dyDescent="0.2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</row>
    <row r="27" spans="1:22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</row>
    <row r="28" spans="1:22" x14ac:dyDescent="0.2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</row>
    <row r="29" spans="1:22" x14ac:dyDescent="0.2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</row>
    <row r="30" spans="1:22" x14ac:dyDescent="0.2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</row>
    <row r="31" spans="1:22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</row>
    <row r="32" spans="1:22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</row>
    <row r="33" spans="1:22" x14ac:dyDescent="0.2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1:22" x14ac:dyDescent="0.25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</row>
    <row r="35" spans="1:22" x14ac:dyDescent="0.2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</row>
  </sheetData>
  <mergeCells count="1">
    <mergeCell ref="A1:V3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4A25-7274-4808-A8F6-1D2B8096593E}">
  <dimension ref="A1:F61"/>
  <sheetViews>
    <sheetView zoomScaleNormal="100" workbookViewId="0">
      <selection activeCell="F6" sqref="F6"/>
    </sheetView>
  </sheetViews>
  <sheetFormatPr defaultRowHeight="15" x14ac:dyDescent="0.25"/>
  <cols>
    <col min="1" max="1" width="35" customWidth="1"/>
    <col min="2" max="2" width="16.5703125" bestFit="1" customWidth="1"/>
    <col min="3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71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52" t="s">
        <v>7</v>
      </c>
      <c r="B5" s="135"/>
      <c r="C5" s="135"/>
      <c r="D5" s="135"/>
      <c r="E5" s="135"/>
      <c r="F5" s="153"/>
    </row>
    <row r="6" spans="1:6" ht="72.75" thickBot="1" x14ac:dyDescent="0.3">
      <c r="A6" s="88" t="s">
        <v>72</v>
      </c>
      <c r="B6" s="62" t="s">
        <v>9</v>
      </c>
      <c r="C6" s="21" t="s">
        <v>122</v>
      </c>
      <c r="D6" s="62" t="s">
        <v>135</v>
      </c>
      <c r="E6" s="62" t="s">
        <v>11</v>
      </c>
      <c r="F6" s="87" t="s">
        <v>123</v>
      </c>
    </row>
    <row r="7" spans="1:6" ht="18" x14ac:dyDescent="0.3">
      <c r="A7" s="93" t="s">
        <v>73</v>
      </c>
      <c r="B7" s="115">
        <v>189</v>
      </c>
      <c r="C7" s="104">
        <v>0</v>
      </c>
      <c r="D7" s="55">
        <f>B7*C7</f>
        <v>0</v>
      </c>
      <c r="E7" s="55">
        <f>D7*12</f>
        <v>0</v>
      </c>
      <c r="F7" s="56">
        <f>E7*3</f>
        <v>0</v>
      </c>
    </row>
    <row r="8" spans="1:6" ht="18" x14ac:dyDescent="0.3">
      <c r="A8" s="33" t="s">
        <v>74</v>
      </c>
      <c r="B8" s="17">
        <v>169</v>
      </c>
      <c r="C8" s="103">
        <v>0</v>
      </c>
      <c r="D8" s="6">
        <f t="shared" ref="D8:D10" si="0">B8*C8</f>
        <v>0</v>
      </c>
      <c r="E8" s="6">
        <f t="shared" ref="E8:E10" si="1">D8*12</f>
        <v>0</v>
      </c>
      <c r="F8" s="34">
        <f t="shared" ref="F8:F10" si="2">E8*3</f>
        <v>0</v>
      </c>
    </row>
    <row r="9" spans="1:6" ht="18" x14ac:dyDescent="0.3">
      <c r="A9" s="33" t="s">
        <v>75</v>
      </c>
      <c r="B9" s="17">
        <v>31</v>
      </c>
      <c r="C9" s="103">
        <v>0</v>
      </c>
      <c r="D9" s="6">
        <f t="shared" si="0"/>
        <v>0</v>
      </c>
      <c r="E9" s="6">
        <f t="shared" si="1"/>
        <v>0</v>
      </c>
      <c r="F9" s="34">
        <f t="shared" si="2"/>
        <v>0</v>
      </c>
    </row>
    <row r="10" spans="1:6" ht="18.75" thickBot="1" x14ac:dyDescent="0.35">
      <c r="A10" s="105" t="s">
        <v>76</v>
      </c>
      <c r="B10" s="97">
        <v>45</v>
      </c>
      <c r="C10" s="106">
        <v>0</v>
      </c>
      <c r="D10" s="59">
        <f t="shared" si="0"/>
        <v>0</v>
      </c>
      <c r="E10" s="59">
        <f t="shared" si="1"/>
        <v>0</v>
      </c>
      <c r="F10" s="60">
        <f t="shared" si="2"/>
        <v>0</v>
      </c>
    </row>
    <row r="11" spans="1:6" ht="18.75" thickBot="1" x14ac:dyDescent="0.3">
      <c r="A11" s="89" t="s">
        <v>16</v>
      </c>
      <c r="B11" s="90">
        <f>SUM(B7:B10)</f>
        <v>434</v>
      </c>
      <c r="C11" s="61"/>
      <c r="D11" s="52">
        <f>SUM(D7:D10)</f>
        <v>0</v>
      </c>
      <c r="E11" s="53">
        <f>SUM(E7:E10)</f>
        <v>0</v>
      </c>
      <c r="F11" s="53">
        <f>SUM(F7:F10)</f>
        <v>0</v>
      </c>
    </row>
    <row r="12" spans="1:6" x14ac:dyDescent="0.25">
      <c r="A12" s="139" t="s">
        <v>130</v>
      </c>
      <c r="B12" s="140"/>
      <c r="C12" s="140"/>
      <c r="D12" s="140"/>
      <c r="E12" s="140"/>
      <c r="F12" s="141"/>
    </row>
    <row r="13" spans="1:6" x14ac:dyDescent="0.25">
      <c r="A13" s="139"/>
      <c r="B13" s="140"/>
      <c r="C13" s="140"/>
      <c r="D13" s="140"/>
      <c r="E13" s="140"/>
      <c r="F13" s="141"/>
    </row>
    <row r="14" spans="1:6" ht="15.75" thickBot="1" x14ac:dyDescent="0.3">
      <c r="A14" s="162"/>
      <c r="B14" s="163"/>
      <c r="C14" s="163"/>
      <c r="D14" s="163"/>
      <c r="E14" s="163"/>
      <c r="F14" s="164"/>
    </row>
    <row r="15" spans="1:6" ht="17.25" thickTop="1" x14ac:dyDescent="0.3">
      <c r="A15" s="39"/>
      <c r="B15" s="1"/>
      <c r="C15" s="1"/>
      <c r="D15" s="1"/>
      <c r="E15" s="1"/>
      <c r="F15" s="40"/>
    </row>
    <row r="16" spans="1:6" ht="17.25" thickBot="1" x14ac:dyDescent="0.35">
      <c r="A16" s="39"/>
      <c r="B16" s="1"/>
      <c r="C16" s="1"/>
      <c r="D16" s="1"/>
      <c r="E16" s="1"/>
      <c r="F16" s="40"/>
    </row>
    <row r="17" spans="1:6" ht="21.75" thickTop="1" thickBot="1" x14ac:dyDescent="0.3">
      <c r="A17" s="41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42" t="str">
        <f>F4</f>
        <v>F</v>
      </c>
    </row>
    <row r="18" spans="1:6" ht="19.5" thickTop="1" thickBot="1" x14ac:dyDescent="0.3">
      <c r="A18" s="152" t="s">
        <v>17</v>
      </c>
      <c r="B18" s="135"/>
      <c r="C18" s="135"/>
      <c r="D18" s="135"/>
      <c r="E18" s="135"/>
      <c r="F18" s="153"/>
    </row>
    <row r="19" spans="1:6" ht="72.75" thickBot="1" x14ac:dyDescent="0.3">
      <c r="A19" s="20" t="str">
        <f>A6</f>
        <v xml:space="preserve">Package 9           </v>
      </c>
      <c r="B19" s="21" t="s">
        <v>9</v>
      </c>
      <c r="C19" s="21" t="s">
        <v>122</v>
      </c>
      <c r="D19" s="62" t="s">
        <v>135</v>
      </c>
      <c r="E19" s="21" t="s">
        <v>11</v>
      </c>
      <c r="F19" s="22" t="s">
        <v>127</v>
      </c>
    </row>
    <row r="20" spans="1:6" ht="18" x14ac:dyDescent="0.3">
      <c r="A20" s="33" t="s">
        <v>73</v>
      </c>
      <c r="B20" s="17">
        <v>189</v>
      </c>
      <c r="C20" s="51">
        <v>0</v>
      </c>
      <c r="D20" s="57">
        <f t="shared" ref="D20:D23" si="3">B20*C20</f>
        <v>0</v>
      </c>
      <c r="E20" s="6">
        <f t="shared" ref="E20:E23" si="4">D20*12</f>
        <v>0</v>
      </c>
      <c r="F20" s="34">
        <f>E20*1</f>
        <v>0</v>
      </c>
    </row>
    <row r="21" spans="1:6" ht="18" x14ac:dyDescent="0.3">
      <c r="A21" s="33" t="s">
        <v>74</v>
      </c>
      <c r="B21" s="17">
        <v>169</v>
      </c>
      <c r="C21" s="51">
        <v>0</v>
      </c>
      <c r="D21" s="57">
        <f t="shared" si="3"/>
        <v>0</v>
      </c>
      <c r="E21" s="6">
        <f t="shared" si="4"/>
        <v>0</v>
      </c>
      <c r="F21" s="34">
        <f t="shared" ref="F21:F23" si="5">E21*1</f>
        <v>0</v>
      </c>
    </row>
    <row r="22" spans="1:6" ht="18" x14ac:dyDescent="0.3">
      <c r="A22" s="33" t="s">
        <v>75</v>
      </c>
      <c r="B22" s="17">
        <v>31</v>
      </c>
      <c r="C22" s="51">
        <v>0</v>
      </c>
      <c r="D22" s="57">
        <f t="shared" si="3"/>
        <v>0</v>
      </c>
      <c r="E22" s="6">
        <f t="shared" si="4"/>
        <v>0</v>
      </c>
      <c r="F22" s="34">
        <f t="shared" si="5"/>
        <v>0</v>
      </c>
    </row>
    <row r="23" spans="1:6" ht="18.75" thickBot="1" x14ac:dyDescent="0.35">
      <c r="A23" s="33" t="s">
        <v>76</v>
      </c>
      <c r="B23" s="17">
        <v>45</v>
      </c>
      <c r="C23" s="51">
        <v>0</v>
      </c>
      <c r="D23" s="58">
        <f t="shared" si="3"/>
        <v>0</v>
      </c>
      <c r="E23" s="59">
        <f t="shared" si="4"/>
        <v>0</v>
      </c>
      <c r="F23" s="34">
        <f t="shared" si="5"/>
        <v>0</v>
      </c>
    </row>
    <row r="24" spans="1:6" ht="19.5" thickTop="1" thickBot="1" x14ac:dyDescent="0.3">
      <c r="A24" s="48" t="s">
        <v>16</v>
      </c>
      <c r="B24" s="49">
        <f>SUM(B20:B23)</f>
        <v>434</v>
      </c>
      <c r="C24" s="80"/>
      <c r="D24" s="69">
        <f>SUM(D20:D23)</f>
        <v>0</v>
      </c>
      <c r="E24" s="83">
        <f>SUM(E20:E23)</f>
        <v>0</v>
      </c>
      <c r="F24" s="73">
        <f>SUM(F20:F23)</f>
        <v>0</v>
      </c>
    </row>
    <row r="25" spans="1:6" x14ac:dyDescent="0.25">
      <c r="A25" s="139" t="s">
        <v>118</v>
      </c>
      <c r="B25" s="140"/>
      <c r="C25" s="140"/>
      <c r="D25" s="140"/>
      <c r="E25" s="140"/>
      <c r="F25" s="141"/>
    </row>
    <row r="26" spans="1:6" x14ac:dyDescent="0.25">
      <c r="A26" s="139"/>
      <c r="B26" s="140"/>
      <c r="C26" s="140"/>
      <c r="D26" s="140"/>
      <c r="E26" s="140"/>
      <c r="F26" s="141"/>
    </row>
    <row r="27" spans="1:6" ht="15.75" thickBot="1" x14ac:dyDescent="0.3">
      <c r="A27" s="162"/>
      <c r="B27" s="163"/>
      <c r="C27" s="163"/>
      <c r="D27" s="163"/>
      <c r="E27" s="163"/>
      <c r="F27" s="164"/>
    </row>
    <row r="28" spans="1:6" ht="17.25" thickTop="1" x14ac:dyDescent="0.3">
      <c r="A28" s="39"/>
      <c r="B28" s="1"/>
      <c r="C28" s="1"/>
      <c r="D28" s="1"/>
      <c r="E28" s="1"/>
      <c r="F28" s="40"/>
    </row>
    <row r="29" spans="1:6" ht="17.25" thickBot="1" x14ac:dyDescent="0.35">
      <c r="A29" s="39"/>
      <c r="B29" s="1"/>
      <c r="C29" s="1"/>
      <c r="D29" s="1"/>
      <c r="E29" s="1"/>
      <c r="F29" s="40"/>
    </row>
    <row r="30" spans="1:6" ht="21.75" thickTop="1" thickBot="1" x14ac:dyDescent="0.3">
      <c r="A30" s="41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42" t="str">
        <f>F4</f>
        <v>F</v>
      </c>
    </row>
    <row r="31" spans="1:6" ht="19.5" thickTop="1" thickBot="1" x14ac:dyDescent="0.3">
      <c r="A31" s="152" t="s">
        <v>19</v>
      </c>
      <c r="B31" s="135"/>
      <c r="C31" s="135"/>
      <c r="D31" s="135"/>
      <c r="E31" s="135"/>
      <c r="F31" s="153"/>
    </row>
    <row r="32" spans="1:6" ht="72.75" thickBot="1" x14ac:dyDescent="0.3">
      <c r="A32" s="20" t="str">
        <f>A6</f>
        <v xml:space="preserve">Package 9           </v>
      </c>
      <c r="B32" s="21" t="s">
        <v>9</v>
      </c>
      <c r="C32" s="21" t="s">
        <v>122</v>
      </c>
      <c r="D32" s="62" t="s">
        <v>135</v>
      </c>
      <c r="E32" s="21" t="s">
        <v>11</v>
      </c>
      <c r="F32" s="22" t="s">
        <v>125</v>
      </c>
    </row>
    <row r="33" spans="1:6" ht="18" x14ac:dyDescent="0.3">
      <c r="A33" s="33" t="s">
        <v>73</v>
      </c>
      <c r="B33" s="17">
        <v>189</v>
      </c>
      <c r="C33" s="51">
        <v>0</v>
      </c>
      <c r="D33" s="57">
        <f t="shared" ref="D33:D36" si="6">B33*C33</f>
        <v>0</v>
      </c>
      <c r="E33" s="6">
        <f t="shared" ref="E33:E36" si="7">D33*12</f>
        <v>0</v>
      </c>
      <c r="F33" s="34">
        <f t="shared" ref="F33:F36" si="8">E33*1</f>
        <v>0</v>
      </c>
    </row>
    <row r="34" spans="1:6" ht="18" x14ac:dyDescent="0.3">
      <c r="A34" s="33" t="s">
        <v>74</v>
      </c>
      <c r="B34" s="17">
        <v>169</v>
      </c>
      <c r="C34" s="51">
        <v>0</v>
      </c>
      <c r="D34" s="57">
        <f t="shared" si="6"/>
        <v>0</v>
      </c>
      <c r="E34" s="6">
        <f t="shared" si="7"/>
        <v>0</v>
      </c>
      <c r="F34" s="34">
        <f t="shared" si="8"/>
        <v>0</v>
      </c>
    </row>
    <row r="35" spans="1:6" ht="18" x14ac:dyDescent="0.3">
      <c r="A35" s="33" t="s">
        <v>75</v>
      </c>
      <c r="B35" s="17">
        <v>31</v>
      </c>
      <c r="C35" s="51">
        <v>0</v>
      </c>
      <c r="D35" s="57">
        <f t="shared" si="6"/>
        <v>0</v>
      </c>
      <c r="E35" s="6">
        <f t="shared" si="7"/>
        <v>0</v>
      </c>
      <c r="F35" s="34">
        <f t="shared" si="8"/>
        <v>0</v>
      </c>
    </row>
    <row r="36" spans="1:6" ht="18.75" thickBot="1" x14ac:dyDescent="0.35">
      <c r="A36" s="33" t="s">
        <v>76</v>
      </c>
      <c r="B36" s="17">
        <v>45</v>
      </c>
      <c r="C36" s="51">
        <v>0</v>
      </c>
      <c r="D36" s="58">
        <f t="shared" si="6"/>
        <v>0</v>
      </c>
      <c r="E36" s="59">
        <f t="shared" si="7"/>
        <v>0</v>
      </c>
      <c r="F36" s="34">
        <f t="shared" si="8"/>
        <v>0</v>
      </c>
    </row>
    <row r="37" spans="1:6" ht="19.5" thickTop="1" thickBot="1" x14ac:dyDescent="0.3">
      <c r="A37" s="48" t="s">
        <v>16</v>
      </c>
      <c r="B37" s="49">
        <f>SUM(B33:B36)</f>
        <v>434</v>
      </c>
      <c r="C37" s="80"/>
      <c r="D37" s="69">
        <f>SUM(D33:D36)</f>
        <v>0</v>
      </c>
      <c r="E37" s="83">
        <f>SUM(E33:E36)</f>
        <v>0</v>
      </c>
      <c r="F37" s="73">
        <f>SUM(F33:F36)</f>
        <v>0</v>
      </c>
    </row>
    <row r="38" spans="1:6" x14ac:dyDescent="0.25">
      <c r="A38" s="167" t="s">
        <v>119</v>
      </c>
      <c r="B38" s="140"/>
      <c r="C38" s="140"/>
      <c r="D38" s="140"/>
      <c r="E38" s="140"/>
      <c r="F38" s="140"/>
    </row>
    <row r="39" spans="1:6" x14ac:dyDescent="0.25">
      <c r="A39" s="167"/>
      <c r="B39" s="140"/>
      <c r="C39" s="140"/>
      <c r="D39" s="140"/>
      <c r="E39" s="140"/>
      <c r="F39" s="140"/>
    </row>
    <row r="40" spans="1:6" ht="15.75" thickBot="1" x14ac:dyDescent="0.3">
      <c r="A40" s="168"/>
      <c r="B40" s="163"/>
      <c r="C40" s="163"/>
      <c r="D40" s="163"/>
      <c r="E40" s="163"/>
      <c r="F40" s="163"/>
    </row>
    <row r="41" spans="1:6" ht="17.25" thickTop="1" x14ac:dyDescent="0.3">
      <c r="A41" s="1"/>
      <c r="B41" s="1"/>
      <c r="C41" s="1"/>
      <c r="D41" s="1"/>
      <c r="E41" s="1"/>
      <c r="F41" s="1"/>
    </row>
    <row r="42" spans="1:6" ht="18" x14ac:dyDescent="0.25">
      <c r="A42" s="145" t="s">
        <v>21</v>
      </c>
      <c r="B42" s="145"/>
      <c r="C42" s="145"/>
      <c r="D42" s="145"/>
      <c r="E42" s="145"/>
      <c r="F42" s="145"/>
    </row>
    <row r="43" spans="1:6" ht="15.75" thickBot="1" x14ac:dyDescent="0.3">
      <c r="A43" s="15"/>
      <c r="B43" s="15"/>
      <c r="C43" s="15"/>
      <c r="D43" s="15"/>
      <c r="E43" s="15"/>
      <c r="F43" s="15"/>
    </row>
    <row r="44" spans="1:6" ht="19.5" thickTop="1" thickBot="1" x14ac:dyDescent="0.3">
      <c r="A44" s="15"/>
      <c r="B44" s="15"/>
      <c r="C44" s="15"/>
      <c r="D44" s="15"/>
      <c r="E44" s="15"/>
      <c r="F44" s="14">
        <f>SUM(F37,F24,F11)</f>
        <v>0</v>
      </c>
    </row>
    <row r="45" spans="1:6" ht="15.75" thickTop="1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ht="15.75" thickBot="1" x14ac:dyDescent="0.3">
      <c r="A47" s="16"/>
      <c r="B47" s="16"/>
      <c r="C47" s="15"/>
      <c r="D47" s="15"/>
      <c r="E47" s="16"/>
      <c r="F47" s="16"/>
    </row>
    <row r="48" spans="1:6" ht="15.75" thickTop="1" x14ac:dyDescent="0.25">
      <c r="A48" s="15" t="s">
        <v>22</v>
      </c>
      <c r="B48" s="15"/>
      <c r="C48" s="15"/>
      <c r="D48" s="15"/>
      <c r="E48" s="15" t="s">
        <v>23</v>
      </c>
      <c r="F48" s="15"/>
    </row>
    <row r="49" spans="1:6" x14ac:dyDescent="0.25">
      <c r="A49" s="15"/>
      <c r="B49" s="15"/>
      <c r="C49" s="15"/>
      <c r="D49" s="15"/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ht="15.75" thickBot="1" x14ac:dyDescent="0.3">
      <c r="A52" s="16"/>
      <c r="B52" s="16"/>
      <c r="C52" s="15"/>
      <c r="D52" s="15"/>
      <c r="E52" s="16"/>
      <c r="F52" s="16"/>
    </row>
    <row r="53" spans="1:6" ht="15.75" thickTop="1" x14ac:dyDescent="0.25">
      <c r="A53" s="15" t="s">
        <v>24</v>
      </c>
      <c r="B53" s="15"/>
      <c r="C53" s="15"/>
      <c r="D53" s="15"/>
      <c r="E53" s="15" t="s">
        <v>25</v>
      </c>
      <c r="F53" s="15"/>
    </row>
    <row r="54" spans="1:6" x14ac:dyDescent="0.25">
      <c r="A54" s="15"/>
      <c r="B54" s="15"/>
      <c r="C54" s="15"/>
      <c r="D54" s="15"/>
      <c r="E54" s="15"/>
      <c r="F54" s="15"/>
    </row>
    <row r="55" spans="1:6" x14ac:dyDescent="0.25">
      <c r="A55" s="15"/>
      <c r="B55" s="15"/>
      <c r="C55" s="15"/>
      <c r="D55" s="15"/>
      <c r="E55" s="15"/>
      <c r="F55" s="15"/>
    </row>
    <row r="56" spans="1:6" x14ac:dyDescent="0.25">
      <c r="A56" s="15"/>
      <c r="B56" s="15"/>
      <c r="C56" s="15"/>
      <c r="D56" s="15"/>
      <c r="E56" s="15"/>
      <c r="F56" s="15"/>
    </row>
    <row r="57" spans="1:6" ht="15.75" thickBot="1" x14ac:dyDescent="0.3">
      <c r="A57" s="16"/>
      <c r="B57" s="16"/>
      <c r="C57" s="15"/>
      <c r="D57" s="15"/>
      <c r="E57" s="16"/>
      <c r="F57" s="16"/>
    </row>
    <row r="58" spans="1:6" ht="15.75" thickTop="1" x14ac:dyDescent="0.25">
      <c r="A58" s="15" t="s">
        <v>26</v>
      </c>
      <c r="B58" s="15"/>
      <c r="C58" s="15"/>
      <c r="D58" s="15"/>
      <c r="E58" s="15" t="s">
        <v>27</v>
      </c>
      <c r="F58" s="15"/>
    </row>
    <row r="59" spans="1:6" x14ac:dyDescent="0.25">
      <c r="A59" s="15"/>
      <c r="B59" s="15"/>
      <c r="C59" s="15"/>
      <c r="D59" s="15"/>
      <c r="E59" s="15"/>
      <c r="F59" s="15"/>
    </row>
    <row r="60" spans="1:6" x14ac:dyDescent="0.25">
      <c r="A60" s="15"/>
      <c r="B60" s="15"/>
      <c r="C60" s="15"/>
      <c r="D60" s="15"/>
      <c r="E60" s="15"/>
      <c r="F60" s="15"/>
    </row>
    <row r="61" spans="1:6" x14ac:dyDescent="0.25">
      <c r="A61" s="15"/>
      <c r="B61" s="15"/>
      <c r="C61" s="15"/>
      <c r="D61" s="15"/>
      <c r="E61" s="15"/>
      <c r="F61" s="15"/>
    </row>
  </sheetData>
  <sheetProtection sheet="1" objects="1" scenarios="1"/>
  <mergeCells count="9">
    <mergeCell ref="A31:F31"/>
    <mergeCell ref="A38:F40"/>
    <mergeCell ref="A42:F42"/>
    <mergeCell ref="A1:F1"/>
    <mergeCell ref="A2:F2"/>
    <mergeCell ref="A5:F5"/>
    <mergeCell ref="A12:F14"/>
    <mergeCell ref="A18:F18"/>
    <mergeCell ref="A25:F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E4C5-CCB3-4934-BAED-8322C22C5769}">
  <dimension ref="A1:F52"/>
  <sheetViews>
    <sheetView zoomScaleNormal="100" workbookViewId="0">
      <selection activeCell="I10" sqref="I10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77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52" t="s">
        <v>7</v>
      </c>
      <c r="B5" s="135"/>
      <c r="C5" s="135"/>
      <c r="D5" s="135"/>
      <c r="E5" s="135"/>
      <c r="F5" s="153"/>
    </row>
    <row r="6" spans="1:6" ht="72.75" thickBot="1" x14ac:dyDescent="0.3">
      <c r="A6" s="20" t="s">
        <v>78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123</v>
      </c>
    </row>
    <row r="7" spans="1:6" ht="18.75" thickBot="1" x14ac:dyDescent="0.35">
      <c r="A7" s="33" t="s">
        <v>79</v>
      </c>
      <c r="B7" s="17">
        <v>252</v>
      </c>
      <c r="C7" s="51">
        <v>0</v>
      </c>
      <c r="D7" s="54">
        <f>B7*C7</f>
        <v>0</v>
      </c>
      <c r="E7" s="55">
        <f>D7*12</f>
        <v>0</v>
      </c>
      <c r="F7" s="56">
        <f>E7*3</f>
        <v>0</v>
      </c>
    </row>
    <row r="8" spans="1:6" ht="19.5" thickTop="1" thickBot="1" x14ac:dyDescent="0.3">
      <c r="A8" s="18" t="s">
        <v>16</v>
      </c>
      <c r="B8" s="19">
        <f>SUM(B7:B7)</f>
        <v>252</v>
      </c>
      <c r="C8" s="10"/>
      <c r="D8" s="9">
        <f>SUM(D3:D7)</f>
        <v>0</v>
      </c>
      <c r="E8" s="11">
        <f>SUM(E3:E7)</f>
        <v>0</v>
      </c>
      <c r="F8" s="50">
        <f>SUM(F3:F7)</f>
        <v>0</v>
      </c>
    </row>
    <row r="9" spans="1:6" x14ac:dyDescent="0.25">
      <c r="A9" s="139" t="s">
        <v>132</v>
      </c>
      <c r="B9" s="140"/>
      <c r="C9" s="140"/>
      <c r="D9" s="140"/>
      <c r="E9" s="140"/>
      <c r="F9" s="141"/>
    </row>
    <row r="10" spans="1:6" x14ac:dyDescent="0.25">
      <c r="A10" s="139"/>
      <c r="B10" s="140"/>
      <c r="C10" s="140"/>
      <c r="D10" s="140"/>
      <c r="E10" s="140"/>
      <c r="F10" s="141"/>
    </row>
    <row r="11" spans="1:6" ht="15.75" thickBot="1" x14ac:dyDescent="0.3">
      <c r="A11" s="162"/>
      <c r="B11" s="163"/>
      <c r="C11" s="163"/>
      <c r="D11" s="163"/>
      <c r="E11" s="163"/>
      <c r="F11" s="164"/>
    </row>
    <row r="12" spans="1:6" ht="17.25" thickTop="1" x14ac:dyDescent="0.3">
      <c r="A12" s="39"/>
      <c r="B12" s="1"/>
      <c r="C12" s="1"/>
      <c r="D12" s="1"/>
      <c r="E12" s="1"/>
      <c r="F12" s="40"/>
    </row>
    <row r="13" spans="1:6" ht="17.25" thickBot="1" x14ac:dyDescent="0.35">
      <c r="A13" s="39"/>
      <c r="B13" s="1"/>
      <c r="C13" s="1"/>
      <c r="D13" s="1"/>
      <c r="E13" s="1"/>
      <c r="F13" s="40"/>
    </row>
    <row r="14" spans="1:6" ht="21.75" thickTop="1" thickBot="1" x14ac:dyDescent="0.3">
      <c r="A14" s="41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42" t="str">
        <f>F4</f>
        <v>F</v>
      </c>
    </row>
    <row r="15" spans="1:6" ht="19.5" thickTop="1" thickBot="1" x14ac:dyDescent="0.3">
      <c r="A15" s="158" t="s">
        <v>17</v>
      </c>
      <c r="B15" s="159"/>
      <c r="C15" s="159"/>
      <c r="D15" s="159"/>
      <c r="E15" s="159"/>
      <c r="F15" s="160"/>
    </row>
    <row r="16" spans="1:6" ht="73.5" thickTop="1" thickBot="1" x14ac:dyDescent="0.3">
      <c r="A16" s="43" t="str">
        <f>A6</f>
        <v xml:space="preserve">Package 10           </v>
      </c>
      <c r="B16" s="5" t="s">
        <v>9</v>
      </c>
      <c r="C16" s="5" t="str">
        <f>C6</f>
        <v>Proposed Management  Fee (per occupied unit fee)</v>
      </c>
      <c r="D16" s="21" t="s">
        <v>135</v>
      </c>
      <c r="E16" s="62" t="s">
        <v>11</v>
      </c>
      <c r="F16" s="22" t="s">
        <v>127</v>
      </c>
    </row>
    <row r="17" spans="1:6" ht="19.5" thickTop="1" thickBot="1" x14ac:dyDescent="0.35">
      <c r="A17" s="33" t="s">
        <v>79</v>
      </c>
      <c r="B17" s="17">
        <v>252</v>
      </c>
      <c r="C17" s="51">
        <v>0</v>
      </c>
      <c r="D17" s="54">
        <f>B17*C17</f>
        <v>0</v>
      </c>
      <c r="E17" s="55">
        <f>D17*12</f>
        <v>0</v>
      </c>
      <c r="F17" s="56">
        <f>E17*1</f>
        <v>0</v>
      </c>
    </row>
    <row r="18" spans="1:6" ht="19.5" thickTop="1" thickBot="1" x14ac:dyDescent="0.3">
      <c r="A18" s="44" t="s">
        <v>16</v>
      </c>
      <c r="B18" s="8">
        <f>SUM(B17:B17)</f>
        <v>252</v>
      </c>
      <c r="C18" s="75"/>
      <c r="D18" s="76">
        <f>SUM(D13:D17)</f>
        <v>0</v>
      </c>
      <c r="E18" s="25">
        <f>SUM(E13:E17)</f>
        <v>0</v>
      </c>
      <c r="F18" s="77">
        <f>SUM(F13:F17)</f>
        <v>0</v>
      </c>
    </row>
    <row r="19" spans="1:6" ht="15.75" thickTop="1" x14ac:dyDescent="0.25">
      <c r="A19" s="161" t="s">
        <v>118</v>
      </c>
      <c r="B19" s="137"/>
      <c r="C19" s="137"/>
      <c r="D19" s="140"/>
      <c r="E19" s="140"/>
      <c r="F19" s="141"/>
    </row>
    <row r="20" spans="1:6" x14ac:dyDescent="0.25">
      <c r="A20" s="139"/>
      <c r="B20" s="140"/>
      <c r="C20" s="140"/>
      <c r="D20" s="140"/>
      <c r="E20" s="140"/>
      <c r="F20" s="141"/>
    </row>
    <row r="21" spans="1:6" ht="15.75" thickBot="1" x14ac:dyDescent="0.3">
      <c r="A21" s="162"/>
      <c r="B21" s="163"/>
      <c r="C21" s="163"/>
      <c r="D21" s="163"/>
      <c r="E21" s="163"/>
      <c r="F21" s="164"/>
    </row>
    <row r="22" spans="1:6" ht="17.25" thickTop="1" x14ac:dyDescent="0.3">
      <c r="A22" s="39"/>
      <c r="B22" s="1"/>
      <c r="C22" s="1"/>
      <c r="D22" s="1"/>
      <c r="E22" s="1"/>
      <c r="F22" s="40"/>
    </row>
    <row r="23" spans="1:6" ht="17.25" thickBot="1" x14ac:dyDescent="0.35">
      <c r="A23" s="39"/>
      <c r="B23" s="1"/>
      <c r="C23" s="1"/>
      <c r="D23" s="1"/>
      <c r="E23" s="1"/>
      <c r="F23" s="40"/>
    </row>
    <row r="24" spans="1:6" ht="21.75" thickTop="1" thickBot="1" x14ac:dyDescent="0.3">
      <c r="A24" s="41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42" t="str">
        <f>F4</f>
        <v>F</v>
      </c>
    </row>
    <row r="25" spans="1:6" ht="19.5" thickTop="1" thickBot="1" x14ac:dyDescent="0.3">
      <c r="A25" s="158" t="s">
        <v>19</v>
      </c>
      <c r="B25" s="159"/>
      <c r="C25" s="159"/>
      <c r="D25" s="159"/>
      <c r="E25" s="159"/>
      <c r="F25" s="160"/>
    </row>
    <row r="26" spans="1:6" ht="73.5" thickTop="1" thickBot="1" x14ac:dyDescent="0.3">
      <c r="A26" s="43" t="str">
        <f>A6</f>
        <v xml:space="preserve">Package 10           </v>
      </c>
      <c r="B26" s="5" t="s">
        <v>9</v>
      </c>
      <c r="C26" s="5" t="str">
        <f>C16</f>
        <v>Proposed Management  Fee (per occupied unit fee)</v>
      </c>
      <c r="D26" s="21" t="s">
        <v>135</v>
      </c>
      <c r="E26" s="62" t="s">
        <v>11</v>
      </c>
      <c r="F26" s="22" t="s">
        <v>125</v>
      </c>
    </row>
    <row r="27" spans="1:6" ht="19.5" thickTop="1" thickBot="1" x14ac:dyDescent="0.35">
      <c r="A27" s="33" t="s">
        <v>79</v>
      </c>
      <c r="B27" s="17">
        <v>252</v>
      </c>
      <c r="C27" s="51">
        <v>0</v>
      </c>
      <c r="D27" s="54">
        <f>B27*C27</f>
        <v>0</v>
      </c>
      <c r="E27" s="55">
        <f>D27*12</f>
        <v>0</v>
      </c>
      <c r="F27" s="56">
        <f>E27*1</f>
        <v>0</v>
      </c>
    </row>
    <row r="28" spans="1:6" ht="19.5" thickTop="1" thickBot="1" x14ac:dyDescent="0.3">
      <c r="A28" s="48" t="s">
        <v>16</v>
      </c>
      <c r="B28" s="49">
        <f>SUM(B27:B27)</f>
        <v>252</v>
      </c>
      <c r="C28" s="75"/>
      <c r="D28" s="76">
        <f>SUM(D23:D27)</f>
        <v>0</v>
      </c>
      <c r="E28" s="25">
        <f>SUM(E23:E27)</f>
        <v>0</v>
      </c>
      <c r="F28" s="77">
        <f>SUM(F23:F27)</f>
        <v>0</v>
      </c>
    </row>
    <row r="29" spans="1:6" x14ac:dyDescent="0.25">
      <c r="A29" s="167" t="s">
        <v>119</v>
      </c>
      <c r="B29" s="140"/>
      <c r="C29" s="140"/>
      <c r="D29" s="140"/>
      <c r="E29" s="140"/>
      <c r="F29" s="140"/>
    </row>
    <row r="30" spans="1:6" x14ac:dyDescent="0.25">
      <c r="A30" s="167"/>
      <c r="B30" s="140"/>
      <c r="C30" s="140"/>
      <c r="D30" s="140"/>
      <c r="E30" s="140"/>
      <c r="F30" s="140"/>
    </row>
    <row r="31" spans="1:6" ht="15.75" thickBot="1" x14ac:dyDescent="0.3">
      <c r="A31" s="168"/>
      <c r="B31" s="163"/>
      <c r="C31" s="163"/>
      <c r="D31" s="163"/>
      <c r="E31" s="163"/>
      <c r="F31" s="163"/>
    </row>
    <row r="32" spans="1:6" ht="17.25" thickTop="1" x14ac:dyDescent="0.3">
      <c r="A32" s="1"/>
      <c r="B32" s="1"/>
      <c r="C32" s="1"/>
      <c r="D32" s="1"/>
      <c r="E32" s="1"/>
      <c r="F32" s="1"/>
    </row>
    <row r="33" spans="1:6" ht="18" x14ac:dyDescent="0.25">
      <c r="A33" s="145" t="s">
        <v>21</v>
      </c>
      <c r="B33" s="145"/>
      <c r="C33" s="145"/>
      <c r="D33" s="145"/>
      <c r="E33" s="145"/>
      <c r="F33" s="145"/>
    </row>
    <row r="34" spans="1:6" ht="15.75" thickBot="1" x14ac:dyDescent="0.3">
      <c r="A34" s="15"/>
      <c r="B34" s="15"/>
      <c r="C34" s="15"/>
      <c r="D34" s="15"/>
      <c r="E34" s="15"/>
      <c r="F34" s="15"/>
    </row>
    <row r="35" spans="1:6" ht="19.5" thickTop="1" thickBot="1" x14ac:dyDescent="0.3">
      <c r="A35" s="15"/>
      <c r="B35" s="15"/>
      <c r="C35" s="15"/>
      <c r="D35" s="15"/>
      <c r="E35" s="15"/>
      <c r="F35" s="14">
        <f>SUM(F28,F18,F8)</f>
        <v>0</v>
      </c>
    </row>
    <row r="36" spans="1:6" ht="15.75" thickTop="1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5"/>
      <c r="D38" s="15"/>
      <c r="E38" s="16"/>
      <c r="F38" s="16"/>
    </row>
    <row r="39" spans="1:6" ht="15.75" thickTop="1" x14ac:dyDescent="0.25">
      <c r="A39" s="15" t="s">
        <v>22</v>
      </c>
      <c r="B39" s="15"/>
      <c r="C39" s="15"/>
      <c r="D39" s="15"/>
      <c r="E39" s="15" t="s">
        <v>23</v>
      </c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5"/>
      <c r="D43" s="15"/>
      <c r="E43" s="16"/>
      <c r="F43" s="16"/>
    </row>
    <row r="44" spans="1:6" ht="15.75" thickTop="1" x14ac:dyDescent="0.25">
      <c r="A44" s="15" t="s">
        <v>24</v>
      </c>
      <c r="B44" s="15"/>
      <c r="C44" s="15"/>
      <c r="D44" s="15"/>
      <c r="E44" s="15" t="s">
        <v>25</v>
      </c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5"/>
      <c r="D48" s="15"/>
      <c r="E48" s="16"/>
      <c r="F48" s="16"/>
    </row>
    <row r="49" spans="1:6" ht="15.75" thickTop="1" x14ac:dyDescent="0.25">
      <c r="A49" s="15" t="s">
        <v>26</v>
      </c>
      <c r="B49" s="15"/>
      <c r="C49" s="15"/>
      <c r="D49" s="15"/>
      <c r="E49" s="15" t="s">
        <v>27</v>
      </c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F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0306-FBFE-4D82-9ECC-2FAD0D50F718}">
  <dimension ref="A1:F52"/>
  <sheetViews>
    <sheetView zoomScaleNormal="100" workbookViewId="0">
      <selection activeCell="H16" sqref="H16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80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52" t="s">
        <v>7</v>
      </c>
      <c r="B5" s="135"/>
      <c r="C5" s="135"/>
      <c r="D5" s="135"/>
      <c r="E5" s="135"/>
      <c r="F5" s="153"/>
    </row>
    <row r="6" spans="1:6" ht="72.75" thickBot="1" x14ac:dyDescent="0.3">
      <c r="A6" s="20" t="s">
        <v>81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123</v>
      </c>
    </row>
    <row r="7" spans="1:6" ht="18.75" thickBot="1" x14ac:dyDescent="0.35">
      <c r="A7" s="33" t="s">
        <v>82</v>
      </c>
      <c r="B7" s="17">
        <v>353</v>
      </c>
      <c r="C7" s="26">
        <v>0</v>
      </c>
      <c r="D7" s="6">
        <f t="shared" ref="D7" si="0">C7*B7</f>
        <v>0</v>
      </c>
      <c r="E7" s="6">
        <f t="shared" ref="E7" si="1">D7*12</f>
        <v>0</v>
      </c>
      <c r="F7" s="34">
        <f>(E7*3)</f>
        <v>0</v>
      </c>
    </row>
    <row r="8" spans="1:6" ht="19.5" thickTop="1" thickBot="1" x14ac:dyDescent="0.3">
      <c r="A8" s="18" t="s">
        <v>16</v>
      </c>
      <c r="B8" s="19">
        <f>SUM(B7:B7)</f>
        <v>353</v>
      </c>
      <c r="C8" s="10"/>
      <c r="D8" s="9">
        <f>SUM(D3:D7)</f>
        <v>0</v>
      </c>
      <c r="E8" s="11">
        <f>SUM(E3:E7)</f>
        <v>0</v>
      </c>
      <c r="F8" s="50">
        <f>SUM(F3:F7)</f>
        <v>0</v>
      </c>
    </row>
    <row r="9" spans="1:6" x14ac:dyDescent="0.25">
      <c r="A9" s="139" t="s">
        <v>133</v>
      </c>
      <c r="B9" s="140"/>
      <c r="C9" s="140"/>
      <c r="D9" s="140"/>
      <c r="E9" s="140"/>
      <c r="F9" s="141"/>
    </row>
    <row r="10" spans="1:6" x14ac:dyDescent="0.25">
      <c r="A10" s="139"/>
      <c r="B10" s="140"/>
      <c r="C10" s="140"/>
      <c r="D10" s="140"/>
      <c r="E10" s="140"/>
      <c r="F10" s="141"/>
    </row>
    <row r="11" spans="1:6" ht="15.75" thickBot="1" x14ac:dyDescent="0.3">
      <c r="A11" s="162"/>
      <c r="B11" s="163"/>
      <c r="C11" s="163"/>
      <c r="D11" s="163"/>
      <c r="E11" s="163"/>
      <c r="F11" s="164"/>
    </row>
    <row r="12" spans="1:6" ht="17.25" thickTop="1" x14ac:dyDescent="0.3">
      <c r="A12" s="39"/>
      <c r="B12" s="1"/>
      <c r="C12" s="1"/>
      <c r="D12" s="1"/>
      <c r="E12" s="1"/>
      <c r="F12" s="40"/>
    </row>
    <row r="13" spans="1:6" ht="17.25" thickBot="1" x14ac:dyDescent="0.35">
      <c r="A13" s="39"/>
      <c r="B13" s="1"/>
      <c r="C13" s="1"/>
      <c r="D13" s="1"/>
      <c r="E13" s="1"/>
      <c r="F13" s="40"/>
    </row>
    <row r="14" spans="1:6" ht="21.75" thickTop="1" thickBot="1" x14ac:dyDescent="0.3">
      <c r="A14" s="41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42" t="str">
        <f>F4</f>
        <v>F</v>
      </c>
    </row>
    <row r="15" spans="1:6" ht="19.5" thickTop="1" thickBot="1" x14ac:dyDescent="0.3">
      <c r="A15" s="152" t="s">
        <v>17</v>
      </c>
      <c r="B15" s="135"/>
      <c r="C15" s="135"/>
      <c r="D15" s="135"/>
      <c r="E15" s="135"/>
      <c r="F15" s="153"/>
    </row>
    <row r="16" spans="1:6" ht="72.75" thickBot="1" x14ac:dyDescent="0.3">
      <c r="A16" s="20" t="str">
        <f>A6</f>
        <v xml:space="preserve">Package 11   </v>
      </c>
      <c r="B16" s="21" t="s">
        <v>9</v>
      </c>
      <c r="C16" s="21" t="str">
        <f>C6</f>
        <v>Proposed Management  Fee (per occupied unit fee)</v>
      </c>
      <c r="D16" s="21" t="s">
        <v>135</v>
      </c>
      <c r="E16" s="21" t="s">
        <v>11</v>
      </c>
      <c r="F16" s="22" t="s">
        <v>127</v>
      </c>
    </row>
    <row r="17" spans="1:6" ht="18.75" thickBot="1" x14ac:dyDescent="0.35">
      <c r="A17" s="33" t="s">
        <v>82</v>
      </c>
      <c r="B17" s="17">
        <v>353</v>
      </c>
      <c r="C17" s="116">
        <v>0</v>
      </c>
      <c r="D17" s="6">
        <f t="shared" ref="D17" si="2">C17*B17</f>
        <v>0</v>
      </c>
      <c r="E17" s="6">
        <f t="shared" ref="E17" si="3">D17*12</f>
        <v>0</v>
      </c>
      <c r="F17" s="34">
        <f>(E17*1)</f>
        <v>0</v>
      </c>
    </row>
    <row r="18" spans="1:6" ht="19.5" thickTop="1" thickBot="1" x14ac:dyDescent="0.3">
      <c r="A18" s="44" t="s">
        <v>16</v>
      </c>
      <c r="B18" s="8">
        <f>SUM(B17:B17)</f>
        <v>353</v>
      </c>
      <c r="C18" s="61"/>
      <c r="D18" s="9">
        <f>SUM(D13:D17)</f>
        <v>0</v>
      </c>
      <c r="E18" s="11">
        <f>SUM(E13:E17)</f>
        <v>0</v>
      </c>
      <c r="F18" s="50">
        <f>SUM(F13:F17)</f>
        <v>0</v>
      </c>
    </row>
    <row r="19" spans="1:6" ht="15.75" thickTop="1" x14ac:dyDescent="0.25">
      <c r="A19" s="161" t="s">
        <v>118</v>
      </c>
      <c r="B19" s="137"/>
      <c r="C19" s="137"/>
      <c r="D19" s="137"/>
      <c r="E19" s="137"/>
      <c r="F19" s="138"/>
    </row>
    <row r="20" spans="1:6" x14ac:dyDescent="0.25">
      <c r="A20" s="139"/>
      <c r="B20" s="140"/>
      <c r="C20" s="140"/>
      <c r="D20" s="140"/>
      <c r="E20" s="140"/>
      <c r="F20" s="141"/>
    </row>
    <row r="21" spans="1:6" ht="15.75" thickBot="1" x14ac:dyDescent="0.3">
      <c r="A21" s="162"/>
      <c r="B21" s="163"/>
      <c r="C21" s="163"/>
      <c r="D21" s="163"/>
      <c r="E21" s="163"/>
      <c r="F21" s="164"/>
    </row>
    <row r="22" spans="1:6" ht="17.25" thickTop="1" x14ac:dyDescent="0.3">
      <c r="A22" s="39"/>
      <c r="B22" s="1"/>
      <c r="C22" s="1"/>
      <c r="D22" s="1"/>
      <c r="E22" s="1"/>
      <c r="F22" s="40"/>
    </row>
    <row r="23" spans="1:6" ht="17.25" thickBot="1" x14ac:dyDescent="0.35">
      <c r="A23" s="39"/>
      <c r="B23" s="1"/>
      <c r="C23" s="1"/>
      <c r="D23" s="1"/>
      <c r="E23" s="1"/>
      <c r="F23" s="40"/>
    </row>
    <row r="24" spans="1:6" ht="21.75" thickTop="1" thickBot="1" x14ac:dyDescent="0.3">
      <c r="A24" s="41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42" t="str">
        <f>F4</f>
        <v>F</v>
      </c>
    </row>
    <row r="25" spans="1:6" ht="19.5" thickTop="1" thickBot="1" x14ac:dyDescent="0.3">
      <c r="A25" s="152" t="s">
        <v>19</v>
      </c>
      <c r="B25" s="135"/>
      <c r="C25" s="135"/>
      <c r="D25" s="135"/>
      <c r="E25" s="135"/>
      <c r="F25" s="153"/>
    </row>
    <row r="26" spans="1:6" ht="72.75" thickBot="1" x14ac:dyDescent="0.3">
      <c r="A26" s="20" t="str">
        <f>A6</f>
        <v xml:space="preserve">Package 11   </v>
      </c>
      <c r="B26" s="21" t="s">
        <v>9</v>
      </c>
      <c r="C26" s="21" t="str">
        <f>C16</f>
        <v>Proposed Management  Fee (per occupied unit fee)</v>
      </c>
      <c r="D26" s="21" t="s">
        <v>135</v>
      </c>
      <c r="E26" s="21" t="s">
        <v>11</v>
      </c>
      <c r="F26" s="22" t="s">
        <v>128</v>
      </c>
    </row>
    <row r="27" spans="1:6" ht="18.75" thickBot="1" x14ac:dyDescent="0.35">
      <c r="A27" s="33" t="s">
        <v>82</v>
      </c>
      <c r="B27" s="17">
        <v>353</v>
      </c>
      <c r="C27" s="116">
        <v>0</v>
      </c>
      <c r="D27" s="6">
        <f t="shared" ref="D27" si="4">C27*B27</f>
        <v>0</v>
      </c>
      <c r="E27" s="6">
        <f t="shared" ref="E27" si="5">D27*12</f>
        <v>0</v>
      </c>
      <c r="F27" s="34">
        <f>(E27*1)</f>
        <v>0</v>
      </c>
    </row>
    <row r="28" spans="1:6" ht="19.5" thickTop="1" thickBot="1" x14ac:dyDescent="0.3">
      <c r="A28" s="48" t="s">
        <v>16</v>
      </c>
      <c r="B28" s="49">
        <f>SUM(B27:B27)</f>
        <v>353</v>
      </c>
      <c r="C28" s="61"/>
      <c r="D28" s="9">
        <f>SUM(D23:D27)</f>
        <v>0</v>
      </c>
      <c r="E28" s="11">
        <f>SUM(E23:E27)</f>
        <v>0</v>
      </c>
      <c r="F28" s="50">
        <f>SUM(F23:F27)</f>
        <v>0</v>
      </c>
    </row>
    <row r="29" spans="1:6" x14ac:dyDescent="0.25">
      <c r="A29" s="167" t="s">
        <v>119</v>
      </c>
      <c r="B29" s="140"/>
      <c r="C29" s="140"/>
      <c r="D29" s="140"/>
      <c r="E29" s="140"/>
      <c r="F29" s="140"/>
    </row>
    <row r="30" spans="1:6" x14ac:dyDescent="0.25">
      <c r="A30" s="167"/>
      <c r="B30" s="140"/>
      <c r="C30" s="140"/>
      <c r="D30" s="140"/>
      <c r="E30" s="140"/>
      <c r="F30" s="140"/>
    </row>
    <row r="31" spans="1:6" ht="15.75" thickBot="1" x14ac:dyDescent="0.3">
      <c r="A31" s="168"/>
      <c r="B31" s="163"/>
      <c r="C31" s="163"/>
      <c r="D31" s="163"/>
      <c r="E31" s="163"/>
      <c r="F31" s="163"/>
    </row>
    <row r="32" spans="1:6" ht="17.25" thickTop="1" x14ac:dyDescent="0.3">
      <c r="A32" s="1"/>
      <c r="B32" s="1"/>
      <c r="C32" s="1"/>
      <c r="D32" s="1"/>
      <c r="E32" s="1"/>
      <c r="F32" s="1"/>
    </row>
    <row r="33" spans="1:6" ht="18" x14ac:dyDescent="0.25">
      <c r="A33" s="145" t="s">
        <v>21</v>
      </c>
      <c r="B33" s="145"/>
      <c r="C33" s="145"/>
      <c r="D33" s="145"/>
      <c r="E33" s="145"/>
      <c r="F33" s="145"/>
    </row>
    <row r="34" spans="1:6" ht="15.75" thickBot="1" x14ac:dyDescent="0.3">
      <c r="A34" s="15"/>
      <c r="B34" s="15"/>
      <c r="C34" s="15"/>
      <c r="D34" s="15"/>
      <c r="E34" s="15"/>
      <c r="F34" s="15"/>
    </row>
    <row r="35" spans="1:6" ht="19.5" thickTop="1" thickBot="1" x14ac:dyDescent="0.3">
      <c r="A35" s="15"/>
      <c r="B35" s="15"/>
      <c r="C35" s="15"/>
      <c r="D35" s="15"/>
      <c r="E35" s="15"/>
      <c r="F35" s="14">
        <f>SUM(F28,F18,F8)</f>
        <v>0</v>
      </c>
    </row>
    <row r="36" spans="1:6" ht="15.75" thickTop="1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5"/>
      <c r="D38" s="15"/>
      <c r="E38" s="16"/>
      <c r="F38" s="16"/>
    </row>
    <row r="39" spans="1:6" ht="15.75" thickTop="1" x14ac:dyDescent="0.25">
      <c r="A39" s="15" t="s">
        <v>22</v>
      </c>
      <c r="B39" s="15"/>
      <c r="C39" s="15"/>
      <c r="D39" s="15"/>
      <c r="E39" s="15" t="s">
        <v>23</v>
      </c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5"/>
      <c r="D43" s="15"/>
      <c r="E43" s="16"/>
      <c r="F43" s="16"/>
    </row>
    <row r="44" spans="1:6" ht="15.75" thickTop="1" x14ac:dyDescent="0.25">
      <c r="A44" s="15" t="s">
        <v>24</v>
      </c>
      <c r="B44" s="15"/>
      <c r="C44" s="15"/>
      <c r="D44" s="15"/>
      <c r="E44" s="15" t="s">
        <v>25</v>
      </c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5"/>
      <c r="D48" s="15"/>
      <c r="E48" s="16"/>
      <c r="F48" s="16"/>
    </row>
    <row r="49" spans="1:6" ht="15.75" thickTop="1" x14ac:dyDescent="0.25">
      <c r="A49" s="15" t="s">
        <v>26</v>
      </c>
      <c r="B49" s="15"/>
      <c r="C49" s="15"/>
      <c r="D49" s="15"/>
      <c r="E49" s="15" t="s">
        <v>27</v>
      </c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F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9311A-7FF8-408B-8BD4-6FFED8EECCEF}">
  <dimension ref="A1:F52"/>
  <sheetViews>
    <sheetView zoomScaleNormal="100" workbookViewId="0">
      <selection activeCell="K13" sqref="K13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83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34" t="s">
        <v>7</v>
      </c>
      <c r="B5" s="135"/>
      <c r="C5" s="135"/>
      <c r="D5" s="135"/>
      <c r="E5" s="135"/>
      <c r="F5" s="169"/>
    </row>
    <row r="6" spans="1:6" ht="72.75" thickBot="1" x14ac:dyDescent="0.3">
      <c r="A6" s="20" t="s">
        <v>84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123</v>
      </c>
    </row>
    <row r="7" spans="1:6" ht="18.75" thickBot="1" x14ac:dyDescent="0.35">
      <c r="A7" s="23" t="s">
        <v>85</v>
      </c>
      <c r="B7" s="17">
        <v>1541</v>
      </c>
      <c r="C7" s="67">
        <v>0</v>
      </c>
      <c r="D7" s="65">
        <f>B7*C7</f>
        <v>0</v>
      </c>
      <c r="E7" s="65">
        <f>D7*12</f>
        <v>0</v>
      </c>
      <c r="F7" s="66">
        <f>E7*3</f>
        <v>0</v>
      </c>
    </row>
    <row r="8" spans="1:6" ht="18.75" thickBot="1" x14ac:dyDescent="0.3">
      <c r="A8" s="18" t="s">
        <v>16</v>
      </c>
      <c r="B8" s="19">
        <f>SUM(B7:B7)</f>
        <v>1541</v>
      </c>
      <c r="C8" s="61"/>
      <c r="D8" s="52">
        <f>SUM(D2:D7)</f>
        <v>0</v>
      </c>
      <c r="E8" s="53">
        <f>SUM(E2:E7)</f>
        <v>0</v>
      </c>
      <c r="F8" s="53">
        <f>SUM(F2:F7)</f>
        <v>0</v>
      </c>
    </row>
    <row r="9" spans="1:6" x14ac:dyDescent="0.25">
      <c r="A9" s="167" t="s">
        <v>133</v>
      </c>
      <c r="B9" s="140"/>
      <c r="C9" s="140"/>
      <c r="D9" s="140"/>
      <c r="E9" s="140"/>
      <c r="F9" s="170"/>
    </row>
    <row r="10" spans="1:6" x14ac:dyDescent="0.25">
      <c r="A10" s="167"/>
      <c r="B10" s="140"/>
      <c r="C10" s="140"/>
      <c r="D10" s="140"/>
      <c r="E10" s="140"/>
      <c r="F10" s="170"/>
    </row>
    <row r="11" spans="1:6" ht="15.75" thickBot="1" x14ac:dyDescent="0.3">
      <c r="A11" s="168"/>
      <c r="B11" s="163"/>
      <c r="C11" s="163"/>
      <c r="D11" s="163"/>
      <c r="E11" s="163"/>
      <c r="F11" s="171"/>
    </row>
    <row r="12" spans="1:6" ht="17.25" thickTop="1" x14ac:dyDescent="0.3">
      <c r="A12" s="1"/>
      <c r="B12" s="1"/>
      <c r="C12" s="1"/>
      <c r="D12" s="1"/>
      <c r="E12" s="1"/>
      <c r="F12" s="12"/>
    </row>
    <row r="13" spans="1:6" ht="17.25" thickBot="1" x14ac:dyDescent="0.35">
      <c r="A13" s="1"/>
      <c r="B13" s="1"/>
      <c r="C13" s="1"/>
      <c r="D13" s="1"/>
      <c r="E13" s="1"/>
      <c r="F13" s="12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</row>
    <row r="15" spans="1:6" ht="19.5" thickTop="1" thickBot="1" x14ac:dyDescent="0.3">
      <c r="A15" s="172" t="s">
        <v>17</v>
      </c>
      <c r="B15" s="159"/>
      <c r="C15" s="159"/>
      <c r="D15" s="159"/>
      <c r="E15" s="159"/>
      <c r="F15" s="173"/>
    </row>
    <row r="16" spans="1:6" ht="73.5" thickTop="1" thickBot="1" x14ac:dyDescent="0.3">
      <c r="A16" s="4" t="str">
        <f>A6</f>
        <v xml:space="preserve">Package 12           </v>
      </c>
      <c r="B16" s="5" t="s">
        <v>9</v>
      </c>
      <c r="C16" s="21" t="s">
        <v>122</v>
      </c>
      <c r="D16" s="21" t="s">
        <v>135</v>
      </c>
      <c r="E16" s="21" t="s">
        <v>11</v>
      </c>
      <c r="F16" s="22" t="s">
        <v>127</v>
      </c>
    </row>
    <row r="17" spans="1:6" ht="19.5" thickTop="1" thickBot="1" x14ac:dyDescent="0.35">
      <c r="A17" s="23" t="s">
        <v>85</v>
      </c>
      <c r="B17" s="17">
        <v>1541</v>
      </c>
      <c r="C17" s="67">
        <v>0</v>
      </c>
      <c r="D17" s="65">
        <f>B17*C17</f>
        <v>0</v>
      </c>
      <c r="E17" s="65">
        <f>D17*12</f>
        <v>0</v>
      </c>
      <c r="F17" s="66">
        <f>E17*1</f>
        <v>0</v>
      </c>
    </row>
    <row r="18" spans="1:6" ht="19.5" thickTop="1" thickBot="1" x14ac:dyDescent="0.3">
      <c r="A18" s="7" t="s">
        <v>16</v>
      </c>
      <c r="B18" s="8">
        <f>SUM(B17:B17)</f>
        <v>1541</v>
      </c>
      <c r="C18" s="10"/>
      <c r="D18" s="9">
        <f>SUM(D12:D17)</f>
        <v>0</v>
      </c>
      <c r="E18" s="11">
        <f>SUM(E12:E17)</f>
        <v>0</v>
      </c>
      <c r="F18" s="11">
        <f>SUM(F17:F17)</f>
        <v>0</v>
      </c>
    </row>
    <row r="19" spans="1:6" ht="15.75" thickTop="1" x14ac:dyDescent="0.25">
      <c r="A19" s="174" t="s">
        <v>118</v>
      </c>
      <c r="B19" s="137"/>
      <c r="C19" s="137"/>
      <c r="D19" s="137"/>
      <c r="E19" s="137"/>
      <c r="F19" s="175"/>
    </row>
    <row r="20" spans="1:6" x14ac:dyDescent="0.25">
      <c r="A20" s="167"/>
      <c r="B20" s="140"/>
      <c r="C20" s="140"/>
      <c r="D20" s="140"/>
      <c r="E20" s="140"/>
      <c r="F20" s="170"/>
    </row>
    <row r="21" spans="1:6" ht="15.75" thickBot="1" x14ac:dyDescent="0.3">
      <c r="A21" s="168"/>
      <c r="B21" s="163"/>
      <c r="C21" s="163"/>
      <c r="D21" s="163"/>
      <c r="E21" s="163"/>
      <c r="F21" s="171"/>
    </row>
    <row r="22" spans="1:6" ht="17.25" thickTop="1" x14ac:dyDescent="0.3">
      <c r="A22" s="1"/>
      <c r="B22" s="1"/>
      <c r="C22" s="1"/>
      <c r="D22" s="1"/>
      <c r="E22" s="1"/>
      <c r="F22" s="12"/>
    </row>
    <row r="23" spans="1:6" ht="17.25" thickBot="1" x14ac:dyDescent="0.35">
      <c r="A23" s="1"/>
      <c r="B23" s="1"/>
      <c r="C23" s="1"/>
      <c r="D23" s="1"/>
      <c r="E23" s="1"/>
      <c r="F23" s="12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</row>
    <row r="25" spans="1:6" ht="19.5" thickTop="1" thickBot="1" x14ac:dyDescent="0.3">
      <c r="A25" s="172" t="s">
        <v>19</v>
      </c>
      <c r="B25" s="159"/>
      <c r="C25" s="159"/>
      <c r="D25" s="159"/>
      <c r="E25" s="159"/>
      <c r="F25" s="173"/>
    </row>
    <row r="26" spans="1:6" ht="73.5" thickTop="1" thickBot="1" x14ac:dyDescent="0.3">
      <c r="A26" s="4" t="str">
        <f>A6</f>
        <v xml:space="preserve">Package 12           </v>
      </c>
      <c r="B26" s="5" t="s">
        <v>9</v>
      </c>
      <c r="C26" s="21" t="s">
        <v>122</v>
      </c>
      <c r="D26" s="21" t="s">
        <v>135</v>
      </c>
      <c r="E26" s="21" t="s">
        <v>11</v>
      </c>
      <c r="F26" s="22" t="s">
        <v>125</v>
      </c>
    </row>
    <row r="27" spans="1:6" ht="19.5" thickTop="1" thickBot="1" x14ac:dyDescent="0.35">
      <c r="A27" s="23" t="s">
        <v>85</v>
      </c>
      <c r="B27" s="17">
        <v>1541</v>
      </c>
      <c r="C27" s="67">
        <v>0</v>
      </c>
      <c r="D27" s="65">
        <f>B27*C27</f>
        <v>0</v>
      </c>
      <c r="E27" s="65">
        <f>D27*12</f>
        <v>0</v>
      </c>
      <c r="F27" s="66">
        <f>E27*1</f>
        <v>0</v>
      </c>
    </row>
    <row r="28" spans="1:6" ht="19.5" thickTop="1" thickBot="1" x14ac:dyDescent="0.3">
      <c r="A28" s="7" t="s">
        <v>16</v>
      </c>
      <c r="B28" s="8">
        <f>SUM(B27:B27)</f>
        <v>1541</v>
      </c>
      <c r="C28" s="10"/>
      <c r="D28" s="9">
        <f>SUM(D22:D27)</f>
        <v>0</v>
      </c>
      <c r="E28" s="11">
        <f>SUM(E22:E27)</f>
        <v>0</v>
      </c>
      <c r="F28" s="13">
        <f>SUM(F27:F27)</f>
        <v>0</v>
      </c>
    </row>
    <row r="29" spans="1:6" ht="15.75" thickTop="1" x14ac:dyDescent="0.25">
      <c r="A29" s="174" t="s">
        <v>119</v>
      </c>
      <c r="B29" s="137"/>
      <c r="C29" s="137"/>
      <c r="D29" s="137"/>
      <c r="E29" s="137"/>
      <c r="F29" s="175"/>
    </row>
    <row r="30" spans="1:6" x14ac:dyDescent="0.25">
      <c r="A30" s="167"/>
      <c r="B30" s="140"/>
      <c r="C30" s="140"/>
      <c r="D30" s="140"/>
      <c r="E30" s="140"/>
      <c r="F30" s="170"/>
    </row>
    <row r="31" spans="1:6" ht="15.75" thickBot="1" x14ac:dyDescent="0.3">
      <c r="A31" s="168"/>
      <c r="B31" s="163"/>
      <c r="C31" s="163"/>
      <c r="D31" s="163"/>
      <c r="E31" s="163"/>
      <c r="F31" s="171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45" t="s">
        <v>21</v>
      </c>
      <c r="B33" s="145"/>
      <c r="C33" s="145"/>
      <c r="D33" s="145"/>
      <c r="E33" s="165"/>
      <c r="F33" s="14">
        <f>SUM(F28,F18,F8)</f>
        <v>0</v>
      </c>
    </row>
    <row r="34" spans="1:6" ht="15.75" thickTop="1" x14ac:dyDescent="0.25">
      <c r="A34" s="15"/>
      <c r="B34" s="15"/>
      <c r="C34" s="15"/>
      <c r="D34" s="15"/>
      <c r="E34" s="15"/>
      <c r="F34" s="15"/>
    </row>
    <row r="35" spans="1:6" x14ac:dyDescent="0.25">
      <c r="A35" s="15"/>
      <c r="B35" s="15"/>
      <c r="C35" s="15"/>
      <c r="D35" s="15"/>
      <c r="E35" s="15"/>
      <c r="F35" s="15"/>
    </row>
    <row r="36" spans="1:6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5"/>
      <c r="D38" s="16"/>
      <c r="E38" s="16"/>
      <c r="F38" s="15"/>
    </row>
    <row r="39" spans="1:6" ht="15.75" thickTop="1" x14ac:dyDescent="0.25">
      <c r="A39" s="15" t="s">
        <v>22</v>
      </c>
      <c r="B39" s="15"/>
      <c r="C39" s="15"/>
      <c r="D39" s="15" t="s">
        <v>23</v>
      </c>
      <c r="E39" s="15"/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5"/>
      <c r="D43" s="16"/>
      <c r="E43" s="16"/>
      <c r="F43" s="15"/>
    </row>
    <row r="44" spans="1:6" ht="15.75" thickTop="1" x14ac:dyDescent="0.25">
      <c r="A44" s="15" t="s">
        <v>24</v>
      </c>
      <c r="B44" s="15"/>
      <c r="C44" s="15"/>
      <c r="D44" s="15" t="s">
        <v>25</v>
      </c>
      <c r="E44" s="15"/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5"/>
      <c r="D48" s="16"/>
      <c r="E48" s="16"/>
      <c r="F48" s="15"/>
    </row>
    <row r="49" spans="1:6" ht="15.75" thickTop="1" x14ac:dyDescent="0.25">
      <c r="A49" s="15" t="s">
        <v>26</v>
      </c>
      <c r="B49" s="15"/>
      <c r="C49" s="15"/>
      <c r="D49" s="15" t="s">
        <v>27</v>
      </c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D4B0-D259-4D62-9750-E06972B0A904}">
  <dimension ref="A1:F52"/>
  <sheetViews>
    <sheetView zoomScaleNormal="100" workbookViewId="0">
      <selection activeCell="H16" sqref="H16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86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34" t="s">
        <v>7</v>
      </c>
      <c r="B5" s="135"/>
      <c r="C5" s="135"/>
      <c r="D5" s="135"/>
      <c r="E5" s="135"/>
      <c r="F5" s="169"/>
    </row>
    <row r="6" spans="1:6" ht="72.75" thickBot="1" x14ac:dyDescent="0.3">
      <c r="A6" s="20" t="s">
        <v>87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123</v>
      </c>
    </row>
    <row r="7" spans="1:6" ht="18.75" thickBot="1" x14ac:dyDescent="0.35">
      <c r="A7" s="23" t="s">
        <v>88</v>
      </c>
      <c r="B7" s="17">
        <v>1133</v>
      </c>
      <c r="C7" s="51">
        <v>0</v>
      </c>
      <c r="D7" s="64">
        <f>B7*C7</f>
        <v>0</v>
      </c>
      <c r="E7" s="65">
        <f>D7*12</f>
        <v>0</v>
      </c>
      <c r="F7" s="66">
        <f>E7*3</f>
        <v>0</v>
      </c>
    </row>
    <row r="8" spans="1:6" ht="19.5" thickTop="1" thickBot="1" x14ac:dyDescent="0.3">
      <c r="A8" s="18" t="s">
        <v>16</v>
      </c>
      <c r="B8" s="19">
        <f>SUM(B7:B7)</f>
        <v>1133</v>
      </c>
      <c r="C8" s="10"/>
      <c r="D8" s="52">
        <f>SUM(D7:D7)</f>
        <v>0</v>
      </c>
      <c r="E8" s="53">
        <f>SUM(E7:E7)</f>
        <v>0</v>
      </c>
      <c r="F8" s="53">
        <f>SUM(F7:F7)</f>
        <v>0</v>
      </c>
    </row>
    <row r="9" spans="1:6" x14ac:dyDescent="0.25">
      <c r="A9" s="167" t="s">
        <v>130</v>
      </c>
      <c r="B9" s="140"/>
      <c r="C9" s="140"/>
      <c r="D9" s="140"/>
      <c r="E9" s="140"/>
      <c r="F9" s="170"/>
    </row>
    <row r="10" spans="1:6" x14ac:dyDescent="0.25">
      <c r="A10" s="167"/>
      <c r="B10" s="140"/>
      <c r="C10" s="140"/>
      <c r="D10" s="140"/>
      <c r="E10" s="140"/>
      <c r="F10" s="170"/>
    </row>
    <row r="11" spans="1:6" ht="15.75" thickBot="1" x14ac:dyDescent="0.3">
      <c r="A11" s="168"/>
      <c r="B11" s="163"/>
      <c r="C11" s="163"/>
      <c r="D11" s="163"/>
      <c r="E11" s="163"/>
      <c r="F11" s="171"/>
    </row>
    <row r="12" spans="1:6" ht="17.25" thickTop="1" x14ac:dyDescent="0.3">
      <c r="A12" s="1"/>
      <c r="B12" s="1"/>
      <c r="C12" s="1"/>
      <c r="D12" s="1"/>
      <c r="E12" s="1"/>
      <c r="F12" s="12"/>
    </row>
    <row r="13" spans="1:6" ht="17.25" thickBot="1" x14ac:dyDescent="0.35">
      <c r="A13" s="1"/>
      <c r="B13" s="1"/>
      <c r="C13" s="1"/>
      <c r="D13" s="1"/>
      <c r="E13" s="1"/>
      <c r="F13" s="12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</row>
    <row r="15" spans="1:6" ht="19.5" thickTop="1" thickBot="1" x14ac:dyDescent="0.3">
      <c r="A15" s="172" t="s">
        <v>17</v>
      </c>
      <c r="B15" s="159"/>
      <c r="C15" s="159"/>
      <c r="D15" s="159"/>
      <c r="E15" s="159"/>
      <c r="F15" s="173"/>
    </row>
    <row r="16" spans="1:6" ht="73.5" thickTop="1" thickBot="1" x14ac:dyDescent="0.3">
      <c r="A16" s="4" t="str">
        <f>A6</f>
        <v xml:space="preserve">Package 13         </v>
      </c>
      <c r="B16" s="5" t="s">
        <v>9</v>
      </c>
      <c r="C16" s="5" t="str">
        <f>C6</f>
        <v>Proposed Management  Fee (per occupied unit fee)</v>
      </c>
      <c r="D16" s="21" t="s">
        <v>135</v>
      </c>
      <c r="E16" s="63" t="str">
        <f>E6</f>
        <v>Estimated Annual Management Fee</v>
      </c>
      <c r="F16" s="22" t="s">
        <v>127</v>
      </c>
    </row>
    <row r="17" spans="1:6" ht="19.5" thickTop="1" thickBot="1" x14ac:dyDescent="0.35">
      <c r="A17" s="23" t="s">
        <v>88</v>
      </c>
      <c r="B17" s="17">
        <v>1133</v>
      </c>
      <c r="C17" s="51">
        <v>0</v>
      </c>
      <c r="D17" s="64">
        <f>B17*C17</f>
        <v>0</v>
      </c>
      <c r="E17" s="65">
        <f>D17*12</f>
        <v>0</v>
      </c>
      <c r="F17" s="66">
        <f>E17*1</f>
        <v>0</v>
      </c>
    </row>
    <row r="18" spans="1:6" ht="19.5" thickTop="1" thickBot="1" x14ac:dyDescent="0.3">
      <c r="A18" s="7" t="s">
        <v>16</v>
      </c>
      <c r="B18" s="8">
        <f>SUM(B17:B17)</f>
        <v>1133</v>
      </c>
      <c r="C18" s="10"/>
      <c r="D18" s="52">
        <f>SUM(D17:D17)</f>
        <v>0</v>
      </c>
      <c r="E18" s="53">
        <f>SUM(E17:E17)</f>
        <v>0</v>
      </c>
      <c r="F18" s="53">
        <f>SUM(F17:F17)</f>
        <v>0</v>
      </c>
    </row>
    <row r="19" spans="1:6" ht="15.75" thickTop="1" x14ac:dyDescent="0.25">
      <c r="A19" s="174" t="s">
        <v>118</v>
      </c>
      <c r="B19" s="137"/>
      <c r="C19" s="137"/>
      <c r="D19" s="137"/>
      <c r="E19" s="137"/>
      <c r="F19" s="175"/>
    </row>
    <row r="20" spans="1:6" x14ac:dyDescent="0.25">
      <c r="A20" s="167"/>
      <c r="B20" s="140"/>
      <c r="C20" s="140"/>
      <c r="D20" s="140"/>
      <c r="E20" s="140"/>
      <c r="F20" s="170"/>
    </row>
    <row r="21" spans="1:6" ht="15.75" thickBot="1" x14ac:dyDescent="0.3">
      <c r="A21" s="168"/>
      <c r="B21" s="163"/>
      <c r="C21" s="163"/>
      <c r="D21" s="163"/>
      <c r="E21" s="163"/>
      <c r="F21" s="171"/>
    </row>
    <row r="22" spans="1:6" ht="17.25" thickTop="1" x14ac:dyDescent="0.3">
      <c r="A22" s="1"/>
      <c r="B22" s="1"/>
      <c r="C22" s="1"/>
      <c r="D22" s="1"/>
      <c r="E22" s="1"/>
      <c r="F22" s="12"/>
    </row>
    <row r="23" spans="1:6" ht="17.25" thickBot="1" x14ac:dyDescent="0.35">
      <c r="A23" s="1"/>
      <c r="B23" s="1"/>
      <c r="C23" s="1"/>
      <c r="D23" s="1"/>
      <c r="E23" s="1"/>
      <c r="F23" s="12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</row>
    <row r="25" spans="1:6" ht="19.5" thickTop="1" thickBot="1" x14ac:dyDescent="0.3">
      <c r="A25" s="172" t="s">
        <v>19</v>
      </c>
      <c r="B25" s="159"/>
      <c r="C25" s="159"/>
      <c r="D25" s="159"/>
      <c r="E25" s="159"/>
      <c r="F25" s="173"/>
    </row>
    <row r="26" spans="1:6" ht="73.5" thickTop="1" thickBot="1" x14ac:dyDescent="0.3">
      <c r="A26" s="4" t="str">
        <f>A6</f>
        <v xml:space="preserve">Package 13         </v>
      </c>
      <c r="B26" s="5" t="s">
        <v>9</v>
      </c>
      <c r="C26" s="5" t="str">
        <f>C16</f>
        <v>Proposed Management  Fee (per occupied unit fee)</v>
      </c>
      <c r="D26" s="21" t="s">
        <v>135</v>
      </c>
      <c r="E26" s="63" t="str">
        <f>E16</f>
        <v>Estimated Annual Management Fee</v>
      </c>
      <c r="F26" s="22" t="s">
        <v>125</v>
      </c>
    </row>
    <row r="27" spans="1:6" ht="19.5" thickTop="1" thickBot="1" x14ac:dyDescent="0.35">
      <c r="A27" s="23" t="s">
        <v>88</v>
      </c>
      <c r="B27" s="17">
        <v>1133</v>
      </c>
      <c r="C27" s="51">
        <v>0</v>
      </c>
      <c r="D27" s="64">
        <f>B27*C27</f>
        <v>0</v>
      </c>
      <c r="E27" s="65">
        <f>D27*12</f>
        <v>0</v>
      </c>
      <c r="F27" s="66">
        <f>E27*1</f>
        <v>0</v>
      </c>
    </row>
    <row r="28" spans="1:6" ht="19.5" thickTop="1" thickBot="1" x14ac:dyDescent="0.3">
      <c r="A28" s="7" t="s">
        <v>16</v>
      </c>
      <c r="B28" s="8">
        <f>SUM(B27:B27)</f>
        <v>1133</v>
      </c>
      <c r="C28" s="10"/>
      <c r="D28" s="52">
        <f>SUM(D27:D27)</f>
        <v>0</v>
      </c>
      <c r="E28" s="53">
        <f>SUM(E27:E27)</f>
        <v>0</v>
      </c>
      <c r="F28" s="53">
        <f>SUM(F27:F27)</f>
        <v>0</v>
      </c>
    </row>
    <row r="29" spans="1:6" ht="15.75" thickTop="1" x14ac:dyDescent="0.25">
      <c r="A29" s="174" t="s">
        <v>119</v>
      </c>
      <c r="B29" s="137"/>
      <c r="C29" s="137"/>
      <c r="D29" s="137"/>
      <c r="E29" s="137"/>
      <c r="F29" s="175"/>
    </row>
    <row r="30" spans="1:6" x14ac:dyDescent="0.25">
      <c r="A30" s="167"/>
      <c r="B30" s="140"/>
      <c r="C30" s="140"/>
      <c r="D30" s="140"/>
      <c r="E30" s="140"/>
      <c r="F30" s="170"/>
    </row>
    <row r="31" spans="1:6" ht="15.75" thickBot="1" x14ac:dyDescent="0.3">
      <c r="A31" s="168"/>
      <c r="B31" s="163"/>
      <c r="C31" s="163"/>
      <c r="D31" s="163"/>
      <c r="E31" s="163"/>
      <c r="F31" s="171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45" t="s">
        <v>21</v>
      </c>
      <c r="B33" s="145"/>
      <c r="C33" s="145"/>
      <c r="D33" s="145"/>
      <c r="E33" s="165"/>
      <c r="F33" s="14">
        <f>SUM(F28,F18,F8)</f>
        <v>0</v>
      </c>
    </row>
    <row r="34" spans="1:6" ht="15.75" thickTop="1" x14ac:dyDescent="0.25">
      <c r="A34" s="15"/>
      <c r="B34" s="15"/>
      <c r="C34" s="15"/>
      <c r="D34" s="15"/>
      <c r="E34" s="15"/>
      <c r="F34" s="15"/>
    </row>
    <row r="35" spans="1:6" x14ac:dyDescent="0.25">
      <c r="A35" s="15"/>
      <c r="B35" s="15"/>
      <c r="C35" s="15"/>
      <c r="D35" s="15"/>
      <c r="E35" s="15"/>
      <c r="F35" s="15"/>
    </row>
    <row r="36" spans="1:6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5"/>
      <c r="D38" s="16"/>
      <c r="E38" s="16"/>
      <c r="F38" s="15"/>
    </row>
    <row r="39" spans="1:6" ht="15.75" thickTop="1" x14ac:dyDescent="0.25">
      <c r="A39" s="15" t="s">
        <v>22</v>
      </c>
      <c r="B39" s="15"/>
      <c r="C39" s="15"/>
      <c r="D39" s="15" t="s">
        <v>23</v>
      </c>
      <c r="E39" s="15"/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5"/>
      <c r="D43" s="16"/>
      <c r="E43" s="16"/>
      <c r="F43" s="15"/>
    </row>
    <row r="44" spans="1:6" ht="15.75" thickTop="1" x14ac:dyDescent="0.25">
      <c r="A44" s="15" t="s">
        <v>24</v>
      </c>
      <c r="B44" s="15"/>
      <c r="C44" s="15"/>
      <c r="D44" s="15" t="s">
        <v>25</v>
      </c>
      <c r="E44" s="15"/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5"/>
      <c r="D48" s="16"/>
      <c r="E48" s="16"/>
      <c r="F48" s="15"/>
    </row>
    <row r="49" spans="1:6" ht="15.75" thickTop="1" x14ac:dyDescent="0.25">
      <c r="A49" s="15" t="s">
        <v>26</v>
      </c>
      <c r="B49" s="15"/>
      <c r="C49" s="15"/>
      <c r="D49" s="15" t="s">
        <v>27</v>
      </c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F5EA-9494-4C15-8DB2-5F72098FD29C}">
  <dimension ref="A1:F52"/>
  <sheetViews>
    <sheetView zoomScaleNormal="100" workbookViewId="0">
      <selection activeCell="D26" sqref="D26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89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34" t="s">
        <v>7</v>
      </c>
      <c r="B5" s="135"/>
      <c r="C5" s="135"/>
      <c r="D5" s="135"/>
      <c r="E5" s="135"/>
      <c r="F5" s="169"/>
    </row>
    <row r="6" spans="1:6" ht="72.75" thickBot="1" x14ac:dyDescent="0.3">
      <c r="A6" s="20" t="s">
        <v>90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123</v>
      </c>
    </row>
    <row r="7" spans="1:6" ht="18.75" thickBot="1" x14ac:dyDescent="0.35">
      <c r="A7" s="23" t="s">
        <v>91</v>
      </c>
      <c r="B7" s="17">
        <v>426</v>
      </c>
      <c r="C7" s="67">
        <v>0</v>
      </c>
      <c r="D7" s="65">
        <f>B7*C7</f>
        <v>0</v>
      </c>
      <c r="E7" s="65">
        <f>D7*12</f>
        <v>0</v>
      </c>
      <c r="F7" s="66">
        <f>E7*3</f>
        <v>0</v>
      </c>
    </row>
    <row r="8" spans="1:6" ht="18.75" thickBot="1" x14ac:dyDescent="0.3">
      <c r="A8" s="18" t="s">
        <v>16</v>
      </c>
      <c r="B8" s="19">
        <f>SUM(B7:B7)</f>
        <v>426</v>
      </c>
      <c r="C8" s="61"/>
      <c r="D8" s="52">
        <f>SUM(D7:D7)</f>
        <v>0</v>
      </c>
      <c r="E8" s="53">
        <f>SUM(E7:E7)</f>
        <v>0</v>
      </c>
      <c r="F8" s="53">
        <f>SUM(F7:F7)</f>
        <v>0</v>
      </c>
    </row>
    <row r="9" spans="1:6" x14ac:dyDescent="0.25">
      <c r="A9" s="167" t="s">
        <v>134</v>
      </c>
      <c r="B9" s="140"/>
      <c r="C9" s="140"/>
      <c r="D9" s="140"/>
      <c r="E9" s="140"/>
      <c r="F9" s="170"/>
    </row>
    <row r="10" spans="1:6" x14ac:dyDescent="0.25">
      <c r="A10" s="167"/>
      <c r="B10" s="140"/>
      <c r="C10" s="140"/>
      <c r="D10" s="140"/>
      <c r="E10" s="140"/>
      <c r="F10" s="170"/>
    </row>
    <row r="11" spans="1:6" ht="15.75" thickBot="1" x14ac:dyDescent="0.3">
      <c r="A11" s="168"/>
      <c r="B11" s="163"/>
      <c r="C11" s="163"/>
      <c r="D11" s="163"/>
      <c r="E11" s="163"/>
      <c r="F11" s="171"/>
    </row>
    <row r="12" spans="1:6" ht="17.25" thickTop="1" x14ac:dyDescent="0.3">
      <c r="A12" s="1"/>
      <c r="B12" s="1"/>
      <c r="C12" s="1"/>
      <c r="D12" s="1"/>
      <c r="E12" s="1"/>
      <c r="F12" s="12"/>
    </row>
    <row r="13" spans="1:6" ht="17.25" thickBot="1" x14ac:dyDescent="0.35">
      <c r="A13" s="1"/>
      <c r="B13" s="1"/>
      <c r="C13" s="1"/>
      <c r="D13" s="1"/>
      <c r="E13" s="1"/>
      <c r="F13" s="12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</row>
    <row r="15" spans="1:6" ht="19.5" thickTop="1" thickBot="1" x14ac:dyDescent="0.3">
      <c r="A15" s="172" t="s">
        <v>17</v>
      </c>
      <c r="B15" s="159"/>
      <c r="C15" s="159"/>
      <c r="D15" s="159"/>
      <c r="E15" s="159"/>
      <c r="F15" s="173"/>
    </row>
    <row r="16" spans="1:6" ht="73.5" thickTop="1" thickBot="1" x14ac:dyDescent="0.3">
      <c r="A16" s="20" t="s">
        <v>90</v>
      </c>
      <c r="B16" s="21" t="s">
        <v>9</v>
      </c>
      <c r="C16" s="21" t="s">
        <v>122</v>
      </c>
      <c r="D16" s="21" t="s">
        <v>135</v>
      </c>
      <c r="E16" s="21" t="s">
        <v>11</v>
      </c>
      <c r="F16" s="22" t="s">
        <v>127</v>
      </c>
    </row>
    <row r="17" spans="1:6" ht="18.75" thickBot="1" x14ac:dyDescent="0.35">
      <c r="A17" s="23" t="s">
        <v>91</v>
      </c>
      <c r="B17" s="17">
        <v>426</v>
      </c>
      <c r="C17" s="67">
        <v>0</v>
      </c>
      <c r="D17" s="65">
        <f>B17*C17</f>
        <v>0</v>
      </c>
      <c r="E17" s="65">
        <f>D17*12</f>
        <v>0</v>
      </c>
      <c r="F17" s="66">
        <f>E17*1</f>
        <v>0</v>
      </c>
    </row>
    <row r="18" spans="1:6" ht="19.5" thickTop="1" thickBot="1" x14ac:dyDescent="0.3">
      <c r="A18" s="7" t="s">
        <v>16</v>
      </c>
      <c r="B18" s="8">
        <f>SUM(B17:B17)</f>
        <v>426</v>
      </c>
      <c r="C18" s="10"/>
      <c r="D18" s="9">
        <f>SUM(D17:D17)</f>
        <v>0</v>
      </c>
      <c r="E18" s="11">
        <f>SUM(E17:E17)</f>
        <v>0</v>
      </c>
      <c r="F18" s="11">
        <f>SUM(F17:F17)</f>
        <v>0</v>
      </c>
    </row>
    <row r="19" spans="1:6" ht="15.75" thickTop="1" x14ac:dyDescent="0.25">
      <c r="A19" s="174" t="s">
        <v>118</v>
      </c>
      <c r="B19" s="137"/>
      <c r="C19" s="137"/>
      <c r="D19" s="137"/>
      <c r="E19" s="137"/>
      <c r="F19" s="175"/>
    </row>
    <row r="20" spans="1:6" x14ac:dyDescent="0.25">
      <c r="A20" s="167"/>
      <c r="B20" s="140"/>
      <c r="C20" s="140"/>
      <c r="D20" s="140"/>
      <c r="E20" s="140"/>
      <c r="F20" s="170"/>
    </row>
    <row r="21" spans="1:6" ht="15.75" thickBot="1" x14ac:dyDescent="0.3">
      <c r="A21" s="168"/>
      <c r="B21" s="163"/>
      <c r="C21" s="163"/>
      <c r="D21" s="163"/>
      <c r="E21" s="163"/>
      <c r="F21" s="171"/>
    </row>
    <row r="22" spans="1:6" ht="17.25" thickTop="1" x14ac:dyDescent="0.3">
      <c r="A22" s="1"/>
      <c r="B22" s="1"/>
      <c r="C22" s="1"/>
      <c r="D22" s="1"/>
      <c r="E22" s="1"/>
      <c r="F22" s="12"/>
    </row>
    <row r="23" spans="1:6" ht="17.25" thickBot="1" x14ac:dyDescent="0.35">
      <c r="A23" s="1"/>
      <c r="B23" s="1"/>
      <c r="C23" s="1"/>
      <c r="D23" s="1"/>
      <c r="E23" s="1"/>
      <c r="F23" s="12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</row>
    <row r="25" spans="1:6" ht="19.5" thickTop="1" thickBot="1" x14ac:dyDescent="0.3">
      <c r="A25" s="172" t="s">
        <v>19</v>
      </c>
      <c r="B25" s="159"/>
      <c r="C25" s="159"/>
      <c r="D25" s="159"/>
      <c r="E25" s="159"/>
      <c r="F25" s="173"/>
    </row>
    <row r="26" spans="1:6" ht="73.5" thickTop="1" thickBot="1" x14ac:dyDescent="0.3">
      <c r="A26" s="20" t="s">
        <v>90</v>
      </c>
      <c r="B26" s="21" t="s">
        <v>9</v>
      </c>
      <c r="C26" s="21" t="s">
        <v>122</v>
      </c>
      <c r="D26" s="21" t="s">
        <v>10</v>
      </c>
      <c r="E26" s="21" t="s">
        <v>11</v>
      </c>
      <c r="F26" s="22" t="s">
        <v>125</v>
      </c>
    </row>
    <row r="27" spans="1:6" ht="18.75" thickBot="1" x14ac:dyDescent="0.35">
      <c r="A27" s="23" t="s">
        <v>91</v>
      </c>
      <c r="B27" s="17">
        <v>426</v>
      </c>
      <c r="C27" s="67">
        <v>0</v>
      </c>
      <c r="D27" s="65">
        <f>B27*C27</f>
        <v>0</v>
      </c>
      <c r="E27" s="65">
        <f>D27*12</f>
        <v>0</v>
      </c>
      <c r="F27" s="66">
        <f>E27*1</f>
        <v>0</v>
      </c>
    </row>
    <row r="28" spans="1:6" ht="19.5" thickTop="1" thickBot="1" x14ac:dyDescent="0.3">
      <c r="A28" s="7" t="s">
        <v>16</v>
      </c>
      <c r="B28" s="8">
        <f>SUM(B27:B27)</f>
        <v>426</v>
      </c>
      <c r="C28" s="10"/>
      <c r="D28" s="9">
        <f>SUM(D27:D27)</f>
        <v>0</v>
      </c>
      <c r="E28" s="11">
        <f>SUM(E27:E27)</f>
        <v>0</v>
      </c>
      <c r="F28" s="11">
        <f>SUM(F27:F27)</f>
        <v>0</v>
      </c>
    </row>
    <row r="29" spans="1:6" ht="15.75" thickTop="1" x14ac:dyDescent="0.25">
      <c r="A29" s="174" t="s">
        <v>119</v>
      </c>
      <c r="B29" s="137"/>
      <c r="C29" s="137"/>
      <c r="D29" s="137"/>
      <c r="E29" s="137"/>
      <c r="F29" s="175"/>
    </row>
    <row r="30" spans="1:6" x14ac:dyDescent="0.25">
      <c r="A30" s="167"/>
      <c r="B30" s="140"/>
      <c r="C30" s="140"/>
      <c r="D30" s="140"/>
      <c r="E30" s="140"/>
      <c r="F30" s="170"/>
    </row>
    <row r="31" spans="1:6" ht="15.75" thickBot="1" x14ac:dyDescent="0.3">
      <c r="A31" s="168"/>
      <c r="B31" s="163"/>
      <c r="C31" s="163"/>
      <c r="D31" s="163"/>
      <c r="E31" s="163"/>
      <c r="F31" s="171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45" t="s">
        <v>21</v>
      </c>
      <c r="B33" s="145"/>
      <c r="C33" s="145"/>
      <c r="D33" s="145"/>
      <c r="E33" s="165"/>
      <c r="F33" s="14">
        <f>SUM(F28,F18,F8)</f>
        <v>0</v>
      </c>
    </row>
    <row r="34" spans="1:6" ht="15.75" thickTop="1" x14ac:dyDescent="0.25">
      <c r="A34" s="15"/>
      <c r="B34" s="15"/>
      <c r="C34" s="15"/>
      <c r="D34" s="15"/>
      <c r="E34" s="15"/>
      <c r="F34" s="15"/>
    </row>
    <row r="35" spans="1:6" x14ac:dyDescent="0.25">
      <c r="A35" s="15"/>
      <c r="B35" s="15"/>
      <c r="C35" s="15"/>
      <c r="D35" s="15"/>
      <c r="E35" s="15"/>
      <c r="F35" s="15"/>
    </row>
    <row r="36" spans="1:6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5"/>
      <c r="D38" s="16"/>
      <c r="E38" s="16"/>
      <c r="F38" s="15"/>
    </row>
    <row r="39" spans="1:6" ht="15.75" thickTop="1" x14ac:dyDescent="0.25">
      <c r="A39" s="15" t="s">
        <v>22</v>
      </c>
      <c r="B39" s="15"/>
      <c r="C39" s="15"/>
      <c r="D39" s="15" t="s">
        <v>23</v>
      </c>
      <c r="E39" s="15"/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5"/>
      <c r="D43" s="16"/>
      <c r="E43" s="16"/>
      <c r="F43" s="15"/>
    </row>
    <row r="44" spans="1:6" ht="15.75" thickTop="1" x14ac:dyDescent="0.25">
      <c r="A44" s="15" t="s">
        <v>24</v>
      </c>
      <c r="B44" s="15"/>
      <c r="C44" s="15"/>
      <c r="D44" s="15" t="s">
        <v>25</v>
      </c>
      <c r="E44" s="15"/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5"/>
      <c r="D48" s="16"/>
      <c r="E48" s="16"/>
      <c r="F48" s="15"/>
    </row>
    <row r="49" spans="1:6" ht="15.75" thickTop="1" x14ac:dyDescent="0.25">
      <c r="A49" s="15" t="s">
        <v>26</v>
      </c>
      <c r="B49" s="15"/>
      <c r="C49" s="15"/>
      <c r="D49" s="15" t="s">
        <v>27</v>
      </c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103D4-0470-4C5B-9402-D7DD8E990B2E}">
  <dimension ref="A1:F52"/>
  <sheetViews>
    <sheetView zoomScaleNormal="100" workbookViewId="0">
      <selection activeCell="K19" sqref="K19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92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2" t="s">
        <v>6</v>
      </c>
    </row>
    <row r="5" spans="1:6" ht="19.5" thickTop="1" thickBot="1" x14ac:dyDescent="0.3">
      <c r="A5" s="134" t="s">
        <v>7</v>
      </c>
      <c r="B5" s="135"/>
      <c r="C5" s="135"/>
      <c r="D5" s="135"/>
      <c r="E5" s="135"/>
      <c r="F5" s="169"/>
    </row>
    <row r="6" spans="1:6" ht="72.75" thickBot="1" x14ac:dyDescent="0.3">
      <c r="A6" s="20" t="s">
        <v>93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123</v>
      </c>
    </row>
    <row r="7" spans="1:6" ht="18.75" thickBot="1" x14ac:dyDescent="0.35">
      <c r="A7" s="129" t="s">
        <v>94</v>
      </c>
      <c r="B7" s="130">
        <v>228</v>
      </c>
      <c r="C7" s="131">
        <v>0</v>
      </c>
      <c r="D7" s="65">
        <f>B7*C7</f>
        <v>0</v>
      </c>
      <c r="E7" s="65">
        <f>D7*12</f>
        <v>0</v>
      </c>
      <c r="F7" s="66">
        <f>E7*3</f>
        <v>0</v>
      </c>
    </row>
    <row r="8" spans="1:6" ht="18.75" thickBot="1" x14ac:dyDescent="0.3">
      <c r="A8" s="89" t="s">
        <v>16</v>
      </c>
      <c r="B8" s="90">
        <f>SUM(B7:B7)</f>
        <v>228</v>
      </c>
      <c r="C8" s="61"/>
      <c r="D8" s="52">
        <f>SUM(D2:D7)</f>
        <v>0</v>
      </c>
      <c r="E8" s="53">
        <f>SUM(E2:E7)</f>
        <v>0</v>
      </c>
      <c r="F8" s="53">
        <f>SUM(F2:F7)</f>
        <v>0</v>
      </c>
    </row>
    <row r="9" spans="1:6" x14ac:dyDescent="0.25">
      <c r="A9" s="167" t="s">
        <v>130</v>
      </c>
      <c r="B9" s="140"/>
      <c r="C9" s="140"/>
      <c r="D9" s="140"/>
      <c r="E9" s="140"/>
      <c r="F9" s="170"/>
    </row>
    <row r="10" spans="1:6" x14ac:dyDescent="0.25">
      <c r="A10" s="167"/>
      <c r="B10" s="140"/>
      <c r="C10" s="140"/>
      <c r="D10" s="140"/>
      <c r="E10" s="140"/>
      <c r="F10" s="170"/>
    </row>
    <row r="11" spans="1:6" ht="15.75" thickBot="1" x14ac:dyDescent="0.3">
      <c r="A11" s="168"/>
      <c r="B11" s="163"/>
      <c r="C11" s="163"/>
      <c r="D11" s="163"/>
      <c r="E11" s="163"/>
      <c r="F11" s="171"/>
    </row>
    <row r="12" spans="1:6" ht="17.25" thickTop="1" x14ac:dyDescent="0.3">
      <c r="A12" s="1"/>
      <c r="B12" s="1"/>
      <c r="C12" s="1"/>
      <c r="D12" s="1"/>
      <c r="E12" s="1"/>
      <c r="F12" s="12"/>
    </row>
    <row r="13" spans="1:6" ht="17.25" thickBot="1" x14ac:dyDescent="0.35">
      <c r="A13" s="1"/>
      <c r="B13" s="1"/>
      <c r="C13" s="1"/>
      <c r="D13" s="1"/>
      <c r="E13" s="1"/>
      <c r="F13" s="12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tr">
        <f>E4</f>
        <v>E</v>
      </c>
      <c r="F14" s="3" t="str">
        <f>F4</f>
        <v>F</v>
      </c>
    </row>
    <row r="15" spans="1:6" ht="19.5" thickTop="1" thickBot="1" x14ac:dyDescent="0.3">
      <c r="A15" s="172" t="s">
        <v>17</v>
      </c>
      <c r="B15" s="159"/>
      <c r="C15" s="159"/>
      <c r="D15" s="159"/>
      <c r="E15" s="159"/>
      <c r="F15" s="173"/>
    </row>
    <row r="16" spans="1:6" ht="73.5" thickTop="1" thickBot="1" x14ac:dyDescent="0.3">
      <c r="A16" s="4" t="str">
        <f>A6</f>
        <v xml:space="preserve">Package 15        </v>
      </c>
      <c r="B16" s="5" t="s">
        <v>9</v>
      </c>
      <c r="C16" s="21" t="s">
        <v>122</v>
      </c>
      <c r="D16" s="62" t="s">
        <v>135</v>
      </c>
      <c r="E16" s="62" t="s">
        <v>11</v>
      </c>
      <c r="F16" s="22" t="s">
        <v>127</v>
      </c>
    </row>
    <row r="17" spans="1:6" ht="19.5" thickTop="1" thickBot="1" x14ac:dyDescent="0.35">
      <c r="A17" s="23" t="s">
        <v>94</v>
      </c>
      <c r="B17" s="24">
        <v>228</v>
      </c>
      <c r="C17" s="51">
        <v>0</v>
      </c>
      <c r="D17" s="64">
        <f>B17*C17</f>
        <v>0</v>
      </c>
      <c r="E17" s="65">
        <f>D17*12</f>
        <v>0</v>
      </c>
      <c r="F17" s="66">
        <f>E17*1</f>
        <v>0</v>
      </c>
    </row>
    <row r="18" spans="1:6" ht="19.5" thickTop="1" thickBot="1" x14ac:dyDescent="0.3">
      <c r="A18" s="18" t="s">
        <v>16</v>
      </c>
      <c r="B18" s="19">
        <f>SUM(B17:B17)</f>
        <v>228</v>
      </c>
      <c r="C18" s="10"/>
      <c r="D18" s="52">
        <f>SUM(D12:D17)</f>
        <v>0</v>
      </c>
      <c r="E18" s="53">
        <f>SUM(E12:E17)</f>
        <v>0</v>
      </c>
      <c r="F18" s="53">
        <f>SUM(F12:F17)</f>
        <v>0</v>
      </c>
    </row>
    <row r="19" spans="1:6" ht="15.75" thickTop="1" x14ac:dyDescent="0.25">
      <c r="A19" s="174" t="s">
        <v>118</v>
      </c>
      <c r="B19" s="137"/>
      <c r="C19" s="137"/>
      <c r="D19" s="137"/>
      <c r="E19" s="137"/>
      <c r="F19" s="175"/>
    </row>
    <row r="20" spans="1:6" x14ac:dyDescent="0.25">
      <c r="A20" s="167"/>
      <c r="B20" s="140"/>
      <c r="C20" s="140"/>
      <c r="D20" s="140"/>
      <c r="E20" s="140"/>
      <c r="F20" s="170"/>
    </row>
    <row r="21" spans="1:6" ht="15.75" thickBot="1" x14ac:dyDescent="0.3">
      <c r="A21" s="168"/>
      <c r="B21" s="163"/>
      <c r="C21" s="163"/>
      <c r="D21" s="163"/>
      <c r="E21" s="163"/>
      <c r="F21" s="171"/>
    </row>
    <row r="22" spans="1:6" ht="17.25" thickTop="1" x14ac:dyDescent="0.3">
      <c r="A22" s="1"/>
      <c r="B22" s="1"/>
      <c r="C22" s="1"/>
      <c r="D22" s="1"/>
      <c r="E22" s="1"/>
      <c r="F22" s="12"/>
    </row>
    <row r="23" spans="1:6" ht="17.25" thickBot="1" x14ac:dyDescent="0.35">
      <c r="A23" s="1"/>
      <c r="B23" s="1"/>
      <c r="C23" s="1"/>
      <c r="D23" s="1"/>
      <c r="E23" s="1"/>
      <c r="F23" s="12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tr">
        <f>E4</f>
        <v>E</v>
      </c>
      <c r="F24" s="3" t="str">
        <f>F4</f>
        <v>F</v>
      </c>
    </row>
    <row r="25" spans="1:6" ht="19.5" thickTop="1" thickBot="1" x14ac:dyDescent="0.3">
      <c r="A25" s="172" t="s">
        <v>19</v>
      </c>
      <c r="B25" s="159"/>
      <c r="C25" s="159"/>
      <c r="D25" s="159"/>
      <c r="E25" s="159"/>
      <c r="F25" s="173"/>
    </row>
    <row r="26" spans="1:6" ht="73.5" thickTop="1" thickBot="1" x14ac:dyDescent="0.3">
      <c r="A26" s="4" t="str">
        <f>A6</f>
        <v xml:space="preserve">Package 15        </v>
      </c>
      <c r="B26" s="5" t="s">
        <v>9</v>
      </c>
      <c r="C26" s="21" t="s">
        <v>122</v>
      </c>
      <c r="D26" s="21" t="s">
        <v>135</v>
      </c>
      <c r="E26" s="21" t="s">
        <v>11</v>
      </c>
      <c r="F26" s="22" t="s">
        <v>125</v>
      </c>
    </row>
    <row r="27" spans="1:6" ht="19.5" thickTop="1" thickBot="1" x14ac:dyDescent="0.35">
      <c r="A27" s="23" t="s">
        <v>94</v>
      </c>
      <c r="B27" s="24">
        <v>228</v>
      </c>
      <c r="C27" s="51">
        <v>0</v>
      </c>
      <c r="D27" s="64">
        <f>B27*C27</f>
        <v>0</v>
      </c>
      <c r="E27" s="65">
        <f>D27*12</f>
        <v>0</v>
      </c>
      <c r="F27" s="66">
        <f>E27*1</f>
        <v>0</v>
      </c>
    </row>
    <row r="28" spans="1:6" ht="19.5" thickTop="1" thickBot="1" x14ac:dyDescent="0.3">
      <c r="A28" s="18" t="s">
        <v>16</v>
      </c>
      <c r="B28" s="19">
        <f>SUM(B27:B27)</f>
        <v>228</v>
      </c>
      <c r="C28" s="10"/>
      <c r="D28" s="9">
        <f>SUM(D22:D27)</f>
        <v>0</v>
      </c>
      <c r="E28" s="11">
        <f>SUM(E22:E27)</f>
        <v>0</v>
      </c>
      <c r="F28" s="11">
        <f>SUM(F22:F27)</f>
        <v>0</v>
      </c>
    </row>
    <row r="29" spans="1:6" ht="15.75" thickTop="1" x14ac:dyDescent="0.25">
      <c r="A29" s="174" t="s">
        <v>119</v>
      </c>
      <c r="B29" s="137"/>
      <c r="C29" s="137"/>
      <c r="D29" s="137"/>
      <c r="E29" s="137"/>
      <c r="F29" s="175"/>
    </row>
    <row r="30" spans="1:6" x14ac:dyDescent="0.25">
      <c r="A30" s="167"/>
      <c r="B30" s="140"/>
      <c r="C30" s="140"/>
      <c r="D30" s="140"/>
      <c r="E30" s="140"/>
      <c r="F30" s="170"/>
    </row>
    <row r="31" spans="1:6" ht="15.75" thickBot="1" x14ac:dyDescent="0.3">
      <c r="A31" s="168"/>
      <c r="B31" s="163"/>
      <c r="C31" s="163"/>
      <c r="D31" s="163"/>
      <c r="E31" s="163"/>
      <c r="F31" s="171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45" t="s">
        <v>21</v>
      </c>
      <c r="B33" s="145"/>
      <c r="C33" s="145"/>
      <c r="D33" s="145"/>
      <c r="E33" s="165"/>
      <c r="F33" s="14">
        <f>SUM(F28,F18,F8)</f>
        <v>0</v>
      </c>
    </row>
    <row r="34" spans="1:6" ht="15.75" thickTop="1" x14ac:dyDescent="0.25">
      <c r="A34" s="15"/>
      <c r="B34" s="15"/>
      <c r="C34" s="15"/>
      <c r="D34" s="15"/>
      <c r="E34" s="15"/>
      <c r="F34" s="15"/>
    </row>
    <row r="35" spans="1:6" x14ac:dyDescent="0.25">
      <c r="A35" s="15"/>
      <c r="B35" s="15"/>
      <c r="C35" s="15"/>
      <c r="D35" s="15"/>
      <c r="E35" s="15"/>
      <c r="F35" s="15"/>
    </row>
    <row r="36" spans="1:6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5"/>
      <c r="D38" s="16"/>
      <c r="E38" s="16"/>
      <c r="F38" s="15"/>
    </row>
    <row r="39" spans="1:6" ht="15.75" thickTop="1" x14ac:dyDescent="0.25">
      <c r="A39" s="15" t="s">
        <v>22</v>
      </c>
      <c r="B39" s="15"/>
      <c r="C39" s="15"/>
      <c r="D39" s="15" t="s">
        <v>23</v>
      </c>
      <c r="E39" s="15"/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5"/>
      <c r="D43" s="16"/>
      <c r="E43" s="16"/>
      <c r="F43" s="15"/>
    </row>
    <row r="44" spans="1:6" ht="15.75" thickTop="1" x14ac:dyDescent="0.25">
      <c r="A44" s="15" t="s">
        <v>24</v>
      </c>
      <c r="B44" s="15"/>
      <c r="C44" s="15"/>
      <c r="D44" s="15" t="s">
        <v>25</v>
      </c>
      <c r="E44" s="15"/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5"/>
      <c r="D48" s="16"/>
      <c r="E48" s="16"/>
      <c r="F48" s="15"/>
    </row>
    <row r="49" spans="1:6" ht="15.75" thickTop="1" x14ac:dyDescent="0.25">
      <c r="A49" s="15" t="s">
        <v>26</v>
      </c>
      <c r="B49" s="15"/>
      <c r="C49" s="15"/>
      <c r="D49" s="15" t="s">
        <v>27</v>
      </c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F891-0AF7-4839-93C6-21A997ECE84C}">
  <dimension ref="A1:F52"/>
  <sheetViews>
    <sheetView zoomScaleNormal="100" workbookViewId="0">
      <selection activeCell="D6" sqref="D6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95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34" t="s">
        <v>7</v>
      </c>
      <c r="B5" s="135"/>
      <c r="C5" s="135"/>
      <c r="D5" s="135"/>
      <c r="E5" s="135"/>
      <c r="F5" s="169"/>
    </row>
    <row r="6" spans="1:6" ht="72.75" thickBot="1" x14ac:dyDescent="0.3">
      <c r="A6" s="20" t="s">
        <v>96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123</v>
      </c>
    </row>
    <row r="7" spans="1:6" ht="18.75" thickBot="1" x14ac:dyDescent="0.35">
      <c r="A7" s="23" t="s">
        <v>97</v>
      </c>
      <c r="B7" s="17">
        <v>288</v>
      </c>
      <c r="C7" s="67">
        <v>0</v>
      </c>
      <c r="D7" s="65">
        <f>B7*C7</f>
        <v>0</v>
      </c>
      <c r="E7" s="65">
        <f>D7*12</f>
        <v>0</v>
      </c>
      <c r="F7" s="66">
        <f>E7*3</f>
        <v>0</v>
      </c>
    </row>
    <row r="8" spans="1:6" ht="18.75" thickBot="1" x14ac:dyDescent="0.3">
      <c r="A8" s="18" t="s">
        <v>16</v>
      </c>
      <c r="B8" s="19">
        <f>SUM(B7:B7)</f>
        <v>288</v>
      </c>
      <c r="C8" s="61"/>
      <c r="D8" s="52">
        <f>SUM(D2:D7)</f>
        <v>0</v>
      </c>
      <c r="E8" s="53">
        <f>SUM(E2:E7)</f>
        <v>0</v>
      </c>
      <c r="F8" s="53">
        <f>SUM(F2:F7)</f>
        <v>0</v>
      </c>
    </row>
    <row r="9" spans="1:6" x14ac:dyDescent="0.25">
      <c r="A9" s="167" t="s">
        <v>132</v>
      </c>
      <c r="B9" s="140"/>
      <c r="C9" s="140"/>
      <c r="D9" s="140"/>
      <c r="E9" s="140"/>
      <c r="F9" s="170"/>
    </row>
    <row r="10" spans="1:6" x14ac:dyDescent="0.25">
      <c r="A10" s="167"/>
      <c r="B10" s="140"/>
      <c r="C10" s="140"/>
      <c r="D10" s="140"/>
      <c r="E10" s="140"/>
      <c r="F10" s="170"/>
    </row>
    <row r="11" spans="1:6" ht="15.75" thickBot="1" x14ac:dyDescent="0.3">
      <c r="A11" s="168"/>
      <c r="B11" s="163"/>
      <c r="C11" s="163"/>
      <c r="D11" s="163"/>
      <c r="E11" s="163"/>
      <c r="F11" s="171"/>
    </row>
    <row r="12" spans="1:6" ht="17.25" thickTop="1" x14ac:dyDescent="0.3">
      <c r="A12" s="1"/>
      <c r="B12" s="1"/>
      <c r="C12" s="1"/>
      <c r="D12" s="1"/>
      <c r="E12" s="1"/>
      <c r="F12" s="12"/>
    </row>
    <row r="13" spans="1:6" ht="17.25" thickBot="1" x14ac:dyDescent="0.35">
      <c r="A13" s="1"/>
      <c r="B13" s="1"/>
      <c r="C13" s="1"/>
      <c r="D13" s="1"/>
      <c r="E13" s="1"/>
      <c r="F13" s="12"/>
    </row>
    <row r="14" spans="1:6" ht="21.75" thickTop="1" thickBot="1" x14ac:dyDescent="0.3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</row>
    <row r="15" spans="1:6" ht="19.5" thickTop="1" thickBot="1" x14ac:dyDescent="0.3">
      <c r="A15" s="172" t="s">
        <v>17</v>
      </c>
      <c r="B15" s="159"/>
      <c r="C15" s="159"/>
      <c r="D15" s="159"/>
      <c r="E15" s="159"/>
      <c r="F15" s="173"/>
    </row>
    <row r="16" spans="1:6" ht="73.5" thickTop="1" thickBot="1" x14ac:dyDescent="0.3">
      <c r="A16" s="4" t="str">
        <f>A6</f>
        <v xml:space="preserve">Package 16       </v>
      </c>
      <c r="B16" s="5" t="s">
        <v>9</v>
      </c>
      <c r="C16" s="5" t="str">
        <f>C6</f>
        <v>Proposed Management  Fee (per occupied unit fee)</v>
      </c>
      <c r="D16" s="21" t="s">
        <v>135</v>
      </c>
      <c r="E16" s="63" t="str">
        <f>E6</f>
        <v>Estimated Annual Management Fee</v>
      </c>
      <c r="F16" s="22" t="s">
        <v>127</v>
      </c>
    </row>
    <row r="17" spans="1:6" ht="19.5" thickTop="1" thickBot="1" x14ac:dyDescent="0.35">
      <c r="A17" s="23" t="s">
        <v>97</v>
      </c>
      <c r="B17" s="17">
        <v>288</v>
      </c>
      <c r="C17" s="51">
        <v>0</v>
      </c>
      <c r="D17" s="64">
        <f>B17*C17</f>
        <v>0</v>
      </c>
      <c r="E17" s="65">
        <f>D17*12</f>
        <v>0</v>
      </c>
      <c r="F17" s="66">
        <f>E17*1</f>
        <v>0</v>
      </c>
    </row>
    <row r="18" spans="1:6" ht="19.5" thickTop="1" thickBot="1" x14ac:dyDescent="0.3">
      <c r="A18" s="18" t="s">
        <v>16</v>
      </c>
      <c r="B18" s="8">
        <f>SUM(B17:B17)</f>
        <v>288</v>
      </c>
      <c r="C18" s="10"/>
      <c r="D18" s="52">
        <f>SUM(D12:D17)</f>
        <v>0</v>
      </c>
      <c r="E18" s="53">
        <f>SUM(E12:E17)</f>
        <v>0</v>
      </c>
      <c r="F18" s="53">
        <f>SUM(F12:F17)</f>
        <v>0</v>
      </c>
    </row>
    <row r="19" spans="1:6" ht="15.75" thickTop="1" x14ac:dyDescent="0.25">
      <c r="A19" s="174" t="s">
        <v>118</v>
      </c>
      <c r="B19" s="137"/>
      <c r="C19" s="137"/>
      <c r="D19" s="137"/>
      <c r="E19" s="137"/>
      <c r="F19" s="175"/>
    </row>
    <row r="20" spans="1:6" x14ac:dyDescent="0.25">
      <c r="A20" s="167"/>
      <c r="B20" s="140"/>
      <c r="C20" s="140"/>
      <c r="D20" s="140"/>
      <c r="E20" s="140"/>
      <c r="F20" s="170"/>
    </row>
    <row r="21" spans="1:6" ht="15.75" thickBot="1" x14ac:dyDescent="0.3">
      <c r="A21" s="168"/>
      <c r="B21" s="163"/>
      <c r="C21" s="163"/>
      <c r="D21" s="163"/>
      <c r="E21" s="163"/>
      <c r="F21" s="171"/>
    </row>
    <row r="22" spans="1:6" ht="17.25" thickTop="1" x14ac:dyDescent="0.3">
      <c r="A22" s="1"/>
      <c r="B22" s="1"/>
      <c r="C22" s="1"/>
      <c r="D22" s="1"/>
      <c r="E22" s="1"/>
      <c r="F22" s="12"/>
    </row>
    <row r="23" spans="1:6" ht="17.25" thickBot="1" x14ac:dyDescent="0.35">
      <c r="A23" s="1"/>
      <c r="B23" s="1"/>
      <c r="C23" s="1"/>
      <c r="D23" s="1"/>
      <c r="E23" s="1"/>
      <c r="F23" s="12"/>
    </row>
    <row r="24" spans="1:6" ht="21.75" thickTop="1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</row>
    <row r="25" spans="1:6" ht="19.5" thickTop="1" thickBot="1" x14ac:dyDescent="0.3">
      <c r="A25" s="134" t="s">
        <v>19</v>
      </c>
      <c r="B25" s="135"/>
      <c r="C25" s="135"/>
      <c r="D25" s="135"/>
      <c r="E25" s="135"/>
      <c r="F25" s="169"/>
    </row>
    <row r="26" spans="1:6" ht="72.75" thickBot="1" x14ac:dyDescent="0.3">
      <c r="A26" s="20" t="str">
        <f>A6</f>
        <v xml:space="preserve">Package 16       </v>
      </c>
      <c r="B26" s="21" t="s">
        <v>9</v>
      </c>
      <c r="C26" s="21" t="str">
        <f>C16</f>
        <v>Proposed Management  Fee (per occupied unit fee)</v>
      </c>
      <c r="D26" s="21" t="s">
        <v>135</v>
      </c>
      <c r="E26" s="21" t="str">
        <f>E16</f>
        <v>Estimated Annual Management Fee</v>
      </c>
      <c r="F26" s="22" t="s">
        <v>125</v>
      </c>
    </row>
    <row r="27" spans="1:6" ht="18.75" thickBot="1" x14ac:dyDescent="0.35">
      <c r="A27" s="23" t="s">
        <v>97</v>
      </c>
      <c r="B27" s="17">
        <v>288</v>
      </c>
      <c r="C27" s="51">
        <v>0</v>
      </c>
      <c r="D27" s="58">
        <f>B27*C27</f>
        <v>0</v>
      </c>
      <c r="E27" s="59">
        <f>D27*12</f>
        <v>0</v>
      </c>
      <c r="F27" s="60">
        <f>E27*1</f>
        <v>0</v>
      </c>
    </row>
    <row r="28" spans="1:6" ht="19.5" thickTop="1" thickBot="1" x14ac:dyDescent="0.3">
      <c r="A28" s="18" t="s">
        <v>16</v>
      </c>
      <c r="B28" s="8">
        <f>SUM(B27:B27)</f>
        <v>288</v>
      </c>
      <c r="C28" s="10"/>
      <c r="D28" s="9">
        <f>SUM(D22:D27)</f>
        <v>0</v>
      </c>
      <c r="E28" s="11">
        <f>SUM(E22:E27)</f>
        <v>0</v>
      </c>
      <c r="F28" s="11">
        <f>SUM(F22:F27)</f>
        <v>0</v>
      </c>
    </row>
    <row r="29" spans="1:6" ht="15.75" thickTop="1" x14ac:dyDescent="0.25">
      <c r="A29" s="174" t="s">
        <v>119</v>
      </c>
      <c r="B29" s="137"/>
      <c r="C29" s="137"/>
      <c r="D29" s="137"/>
      <c r="E29" s="137"/>
      <c r="F29" s="175"/>
    </row>
    <row r="30" spans="1:6" x14ac:dyDescent="0.25">
      <c r="A30" s="167"/>
      <c r="B30" s="140"/>
      <c r="C30" s="140"/>
      <c r="D30" s="140"/>
      <c r="E30" s="140"/>
      <c r="F30" s="170"/>
    </row>
    <row r="31" spans="1:6" ht="15.75" thickBot="1" x14ac:dyDescent="0.3">
      <c r="A31" s="168"/>
      <c r="B31" s="163"/>
      <c r="C31" s="163"/>
      <c r="D31" s="163"/>
      <c r="E31" s="163"/>
      <c r="F31" s="171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45" t="s">
        <v>21</v>
      </c>
      <c r="B33" s="145"/>
      <c r="C33" s="145"/>
      <c r="D33" s="145"/>
      <c r="E33" s="165"/>
      <c r="F33" s="14">
        <f>SUM(F28,F18,F8)</f>
        <v>0</v>
      </c>
    </row>
    <row r="34" spans="1:6" ht="15.75" thickTop="1" x14ac:dyDescent="0.25">
      <c r="A34" s="15"/>
      <c r="B34" s="15"/>
      <c r="C34" s="15"/>
      <c r="D34" s="15"/>
      <c r="E34" s="15"/>
      <c r="F34" s="15"/>
    </row>
    <row r="35" spans="1:6" x14ac:dyDescent="0.25">
      <c r="A35" s="15"/>
      <c r="B35" s="15"/>
      <c r="C35" s="15"/>
      <c r="D35" s="15"/>
      <c r="E35" s="15"/>
      <c r="F35" s="15"/>
    </row>
    <row r="36" spans="1:6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5"/>
      <c r="D38" s="16"/>
      <c r="E38" s="16"/>
      <c r="F38" s="15"/>
    </row>
    <row r="39" spans="1:6" ht="15.75" thickTop="1" x14ac:dyDescent="0.25">
      <c r="A39" s="15" t="s">
        <v>22</v>
      </c>
      <c r="B39" s="15"/>
      <c r="C39" s="15"/>
      <c r="D39" s="15" t="s">
        <v>23</v>
      </c>
      <c r="E39" s="15"/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5"/>
      <c r="D43" s="16"/>
      <c r="E43" s="16"/>
      <c r="F43" s="15"/>
    </row>
    <row r="44" spans="1:6" ht="15.75" thickTop="1" x14ac:dyDescent="0.25">
      <c r="A44" s="15" t="s">
        <v>24</v>
      </c>
      <c r="B44" s="15"/>
      <c r="C44" s="15"/>
      <c r="D44" s="15" t="s">
        <v>25</v>
      </c>
      <c r="E44" s="15"/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5"/>
      <c r="D48" s="16"/>
      <c r="E48" s="16"/>
      <c r="F48" s="15"/>
    </row>
    <row r="49" spans="1:6" ht="15.75" thickTop="1" x14ac:dyDescent="0.25">
      <c r="A49" s="15" t="s">
        <v>26</v>
      </c>
      <c r="B49" s="15"/>
      <c r="C49" s="15"/>
      <c r="D49" s="15" t="s">
        <v>27</v>
      </c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E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9458-31AD-484A-A325-088FBA223077}">
  <dimension ref="A1:F67"/>
  <sheetViews>
    <sheetView zoomScaleNormal="100" workbookViewId="0">
      <selection activeCell="A14" sqref="A14:F16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98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34" t="s">
        <v>7</v>
      </c>
      <c r="B5" s="135"/>
      <c r="C5" s="135"/>
      <c r="D5" s="135"/>
      <c r="E5" s="135"/>
      <c r="F5" s="169"/>
    </row>
    <row r="6" spans="1:6" ht="72.75" thickBot="1" x14ac:dyDescent="0.3">
      <c r="A6" s="88" t="s">
        <v>99</v>
      </c>
      <c r="B6" s="62" t="s">
        <v>9</v>
      </c>
      <c r="C6" s="21" t="s">
        <v>122</v>
      </c>
      <c r="D6" s="62" t="s">
        <v>135</v>
      </c>
      <c r="E6" s="62" t="s">
        <v>11</v>
      </c>
      <c r="F6" s="87" t="s">
        <v>123</v>
      </c>
    </row>
    <row r="7" spans="1:6" ht="18" x14ac:dyDescent="0.3">
      <c r="A7" s="93" t="s">
        <v>100</v>
      </c>
      <c r="B7" s="115">
        <v>66</v>
      </c>
      <c r="C7" s="104">
        <v>0</v>
      </c>
      <c r="D7" s="55">
        <f>B7*C7</f>
        <v>0</v>
      </c>
      <c r="E7" s="55">
        <f>D7*12</f>
        <v>0</v>
      </c>
      <c r="F7" s="56">
        <f>E7*3</f>
        <v>0</v>
      </c>
    </row>
    <row r="8" spans="1:6" ht="18" x14ac:dyDescent="0.3">
      <c r="A8" s="33" t="s">
        <v>101</v>
      </c>
      <c r="B8" s="17">
        <v>32</v>
      </c>
      <c r="C8" s="103">
        <v>0</v>
      </c>
      <c r="D8" s="6">
        <f t="shared" ref="D8:D12" si="0">B8*C8</f>
        <v>0</v>
      </c>
      <c r="E8" s="6">
        <f t="shared" ref="E8:E12" si="1">D8*12</f>
        <v>0</v>
      </c>
      <c r="F8" s="34">
        <f t="shared" ref="F8:F12" si="2">E8*3</f>
        <v>0</v>
      </c>
    </row>
    <row r="9" spans="1:6" ht="18" x14ac:dyDescent="0.3">
      <c r="A9" s="33" t="s">
        <v>102</v>
      </c>
      <c r="B9" s="17">
        <v>32</v>
      </c>
      <c r="C9" s="103">
        <v>0</v>
      </c>
      <c r="D9" s="6">
        <f t="shared" si="0"/>
        <v>0</v>
      </c>
      <c r="E9" s="6">
        <f t="shared" si="1"/>
        <v>0</v>
      </c>
      <c r="F9" s="34">
        <f t="shared" si="2"/>
        <v>0</v>
      </c>
    </row>
    <row r="10" spans="1:6" ht="18" x14ac:dyDescent="0.3">
      <c r="A10" s="33" t="s">
        <v>103</v>
      </c>
      <c r="B10" s="17">
        <v>21</v>
      </c>
      <c r="C10" s="103">
        <v>0</v>
      </c>
      <c r="D10" s="6">
        <f t="shared" si="0"/>
        <v>0</v>
      </c>
      <c r="E10" s="6">
        <f t="shared" si="1"/>
        <v>0</v>
      </c>
      <c r="F10" s="34">
        <f t="shared" si="2"/>
        <v>0</v>
      </c>
    </row>
    <row r="11" spans="1:6" ht="18" x14ac:dyDescent="0.3">
      <c r="A11" s="33" t="s">
        <v>104</v>
      </c>
      <c r="B11" s="24">
        <v>2</v>
      </c>
      <c r="C11" s="103">
        <v>0</v>
      </c>
      <c r="D11" s="6">
        <f t="shared" si="0"/>
        <v>0</v>
      </c>
      <c r="E11" s="6">
        <f t="shared" si="1"/>
        <v>0</v>
      </c>
      <c r="F11" s="34">
        <f t="shared" si="2"/>
        <v>0</v>
      </c>
    </row>
    <row r="12" spans="1:6" ht="18.75" thickBot="1" x14ac:dyDescent="0.35">
      <c r="A12" s="117" t="s">
        <v>105</v>
      </c>
      <c r="B12" s="118">
        <v>89</v>
      </c>
      <c r="C12" s="106">
        <v>0</v>
      </c>
      <c r="D12" s="59">
        <f t="shared" si="0"/>
        <v>0</v>
      </c>
      <c r="E12" s="59">
        <f t="shared" si="1"/>
        <v>0</v>
      </c>
      <c r="F12" s="60">
        <f t="shared" si="2"/>
        <v>0</v>
      </c>
    </row>
    <row r="13" spans="1:6" ht="18.75" thickBot="1" x14ac:dyDescent="0.3">
      <c r="A13" s="89" t="s">
        <v>16</v>
      </c>
      <c r="B13" s="90">
        <f>SUM(B7:B12)</f>
        <v>242</v>
      </c>
      <c r="C13" s="61"/>
      <c r="D13" s="52">
        <f>SUM(D7:D12)</f>
        <v>0</v>
      </c>
      <c r="E13" s="53">
        <f>SUM(E7:E12)</f>
        <v>0</v>
      </c>
      <c r="F13" s="53">
        <f>SUM(F7:F12)</f>
        <v>0</v>
      </c>
    </row>
    <row r="14" spans="1:6" x14ac:dyDescent="0.25">
      <c r="A14" s="167" t="s">
        <v>130</v>
      </c>
      <c r="B14" s="140"/>
      <c r="C14" s="140"/>
      <c r="D14" s="140"/>
      <c r="E14" s="140"/>
      <c r="F14" s="170"/>
    </row>
    <row r="15" spans="1:6" x14ac:dyDescent="0.25">
      <c r="A15" s="167"/>
      <c r="B15" s="140"/>
      <c r="C15" s="140"/>
      <c r="D15" s="140"/>
      <c r="E15" s="140"/>
      <c r="F15" s="170"/>
    </row>
    <row r="16" spans="1:6" ht="15.75" thickBot="1" x14ac:dyDescent="0.3">
      <c r="A16" s="168"/>
      <c r="B16" s="163"/>
      <c r="C16" s="163"/>
      <c r="D16" s="163"/>
      <c r="E16" s="163"/>
      <c r="F16" s="171"/>
    </row>
    <row r="17" spans="1:6" ht="17.25" thickTop="1" x14ac:dyDescent="0.3">
      <c r="A17" s="1"/>
      <c r="B17" s="1"/>
      <c r="C17" s="1"/>
      <c r="D17" s="1"/>
      <c r="E17" s="1"/>
      <c r="F17" s="12"/>
    </row>
    <row r="18" spans="1:6" ht="17.25" thickBot="1" x14ac:dyDescent="0.35">
      <c r="A18" s="1"/>
      <c r="B18" s="1"/>
      <c r="C18" s="1"/>
      <c r="D18" s="1"/>
      <c r="E18" s="1"/>
      <c r="F18" s="12"/>
    </row>
    <row r="19" spans="1:6" ht="21.75" thickTop="1" thickBot="1" x14ac:dyDescent="0.3">
      <c r="A19" s="2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</row>
    <row r="20" spans="1:6" ht="19.5" thickTop="1" thickBot="1" x14ac:dyDescent="0.3">
      <c r="A20" s="134" t="s">
        <v>17</v>
      </c>
      <c r="B20" s="135"/>
      <c r="C20" s="135"/>
      <c r="D20" s="135"/>
      <c r="E20" s="135"/>
      <c r="F20" s="169"/>
    </row>
    <row r="21" spans="1:6" ht="72.75" thickBot="1" x14ac:dyDescent="0.3">
      <c r="A21" s="88" t="str">
        <f>A6</f>
        <v xml:space="preserve">Package 17     </v>
      </c>
      <c r="B21" s="62" t="s">
        <v>9</v>
      </c>
      <c r="C21" s="62" t="str">
        <f>C6</f>
        <v>Proposed Management  Fee (per occupied unit fee)</v>
      </c>
      <c r="D21" s="62" t="s">
        <v>135</v>
      </c>
      <c r="E21" s="62" t="str">
        <f>E6</f>
        <v>Estimated Annual Management Fee</v>
      </c>
      <c r="F21" s="87" t="s">
        <v>127</v>
      </c>
    </row>
    <row r="22" spans="1:6" ht="18" x14ac:dyDescent="0.3">
      <c r="A22" s="93" t="s">
        <v>100</v>
      </c>
      <c r="B22" s="115">
        <v>66</v>
      </c>
      <c r="C22" s="104">
        <v>0</v>
      </c>
      <c r="D22" s="55">
        <f>B22*C22</f>
        <v>0</v>
      </c>
      <c r="E22" s="55">
        <f>D22*12</f>
        <v>0</v>
      </c>
      <c r="F22" s="56">
        <f>E22*1</f>
        <v>0</v>
      </c>
    </row>
    <row r="23" spans="1:6" ht="18" x14ac:dyDescent="0.3">
      <c r="A23" s="33" t="s">
        <v>101</v>
      </c>
      <c r="B23" s="17">
        <v>32</v>
      </c>
      <c r="C23" s="103">
        <v>0</v>
      </c>
      <c r="D23" s="6">
        <f t="shared" ref="D23:D27" si="3">B23*C23</f>
        <v>0</v>
      </c>
      <c r="E23" s="6">
        <f t="shared" ref="E23:E27" si="4">D23*12</f>
        <v>0</v>
      </c>
      <c r="F23" s="34">
        <f t="shared" ref="F23:F27" si="5">E23*1</f>
        <v>0</v>
      </c>
    </row>
    <row r="24" spans="1:6" ht="18" x14ac:dyDescent="0.3">
      <c r="A24" s="33" t="s">
        <v>102</v>
      </c>
      <c r="B24" s="17">
        <v>32</v>
      </c>
      <c r="C24" s="103">
        <v>0</v>
      </c>
      <c r="D24" s="6">
        <f t="shared" si="3"/>
        <v>0</v>
      </c>
      <c r="E24" s="6">
        <f t="shared" si="4"/>
        <v>0</v>
      </c>
      <c r="F24" s="34">
        <f t="shared" si="5"/>
        <v>0</v>
      </c>
    </row>
    <row r="25" spans="1:6" ht="18" x14ac:dyDescent="0.3">
      <c r="A25" s="33" t="s">
        <v>103</v>
      </c>
      <c r="B25" s="17">
        <v>21</v>
      </c>
      <c r="C25" s="103">
        <v>0</v>
      </c>
      <c r="D25" s="6">
        <f t="shared" si="3"/>
        <v>0</v>
      </c>
      <c r="E25" s="6">
        <f t="shared" si="4"/>
        <v>0</v>
      </c>
      <c r="F25" s="34">
        <f t="shared" si="5"/>
        <v>0</v>
      </c>
    </row>
    <row r="26" spans="1:6" ht="18" x14ac:dyDescent="0.3">
      <c r="A26" s="33" t="s">
        <v>104</v>
      </c>
      <c r="B26" s="24">
        <v>2</v>
      </c>
      <c r="C26" s="103">
        <v>0</v>
      </c>
      <c r="D26" s="6">
        <f t="shared" si="3"/>
        <v>0</v>
      </c>
      <c r="E26" s="6">
        <f t="shared" si="4"/>
        <v>0</v>
      </c>
      <c r="F26" s="34">
        <f t="shared" si="5"/>
        <v>0</v>
      </c>
    </row>
    <row r="27" spans="1:6" ht="18.75" thickBot="1" x14ac:dyDescent="0.35">
      <c r="A27" s="117" t="s">
        <v>105</v>
      </c>
      <c r="B27" s="118">
        <v>89</v>
      </c>
      <c r="C27" s="106">
        <v>0</v>
      </c>
      <c r="D27" s="59">
        <f t="shared" si="3"/>
        <v>0</v>
      </c>
      <c r="E27" s="59">
        <f t="shared" si="4"/>
        <v>0</v>
      </c>
      <c r="F27" s="60">
        <f t="shared" si="5"/>
        <v>0</v>
      </c>
    </row>
    <row r="28" spans="1:6" ht="18.75" thickBot="1" x14ac:dyDescent="0.3">
      <c r="A28" s="89" t="s">
        <v>16</v>
      </c>
      <c r="B28" s="90">
        <f>SUM(B22:B27)</f>
        <v>242</v>
      </c>
      <c r="C28" s="61"/>
      <c r="D28" s="52">
        <f>SUM(D22:D27)</f>
        <v>0</v>
      </c>
      <c r="E28" s="72">
        <f>SUM(E22:E27)</f>
        <v>0</v>
      </c>
      <c r="F28" s="114">
        <f>SUM(F22:F27)</f>
        <v>0</v>
      </c>
    </row>
    <row r="29" spans="1:6" ht="15.75" thickTop="1" x14ac:dyDescent="0.25">
      <c r="A29" s="174" t="s">
        <v>118</v>
      </c>
      <c r="B29" s="137"/>
      <c r="C29" s="137"/>
      <c r="D29" s="137"/>
      <c r="E29" s="137"/>
      <c r="F29" s="170"/>
    </row>
    <row r="30" spans="1:6" x14ac:dyDescent="0.25">
      <c r="A30" s="167"/>
      <c r="B30" s="140"/>
      <c r="C30" s="140"/>
      <c r="D30" s="140"/>
      <c r="E30" s="140"/>
      <c r="F30" s="170"/>
    </row>
    <row r="31" spans="1:6" ht="15.75" thickBot="1" x14ac:dyDescent="0.3">
      <c r="A31" s="168"/>
      <c r="B31" s="163"/>
      <c r="C31" s="163"/>
      <c r="D31" s="163"/>
      <c r="E31" s="163"/>
      <c r="F31" s="171"/>
    </row>
    <row r="32" spans="1:6" ht="17.25" thickTop="1" x14ac:dyDescent="0.3">
      <c r="A32" s="1"/>
      <c r="B32" s="1"/>
      <c r="C32" s="1"/>
      <c r="D32" s="1"/>
      <c r="E32" s="1"/>
      <c r="F32" s="12"/>
    </row>
    <row r="33" spans="1:6" ht="17.25" thickBot="1" x14ac:dyDescent="0.35">
      <c r="A33" s="1"/>
      <c r="B33" s="1"/>
      <c r="C33" s="1"/>
      <c r="D33" s="1"/>
      <c r="E33" s="1"/>
      <c r="F33" s="12"/>
    </row>
    <row r="34" spans="1:6" ht="21.75" thickTop="1" thickBot="1" x14ac:dyDescent="0.3">
      <c r="A34" s="2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</row>
    <row r="35" spans="1:6" ht="19.5" thickTop="1" thickBot="1" x14ac:dyDescent="0.3">
      <c r="A35" s="134" t="s">
        <v>19</v>
      </c>
      <c r="B35" s="135"/>
      <c r="C35" s="135"/>
      <c r="D35" s="135"/>
      <c r="E35" s="135"/>
      <c r="F35" s="169"/>
    </row>
    <row r="36" spans="1:6" ht="72.75" thickBot="1" x14ac:dyDescent="0.3">
      <c r="A36" s="88" t="str">
        <f>A6</f>
        <v xml:space="preserve">Package 17     </v>
      </c>
      <c r="B36" s="62" t="s">
        <v>9</v>
      </c>
      <c r="C36" s="62" t="str">
        <f>C21</f>
        <v>Proposed Management  Fee (per occupied unit fee)</v>
      </c>
      <c r="D36" s="62" t="s">
        <v>135</v>
      </c>
      <c r="E36" s="62" t="str">
        <f>E21</f>
        <v>Estimated Annual Management Fee</v>
      </c>
      <c r="F36" s="87" t="s">
        <v>125</v>
      </c>
    </row>
    <row r="37" spans="1:6" ht="18" x14ac:dyDescent="0.3">
      <c r="A37" s="93" t="s">
        <v>100</v>
      </c>
      <c r="B37" s="115">
        <v>66</v>
      </c>
      <c r="C37" s="104">
        <v>0</v>
      </c>
      <c r="D37" s="55">
        <f>B37*C37</f>
        <v>0</v>
      </c>
      <c r="E37" s="55">
        <f>D37*12</f>
        <v>0</v>
      </c>
      <c r="F37" s="56">
        <f>E37*1</f>
        <v>0</v>
      </c>
    </row>
    <row r="38" spans="1:6" ht="18" x14ac:dyDescent="0.3">
      <c r="A38" s="33" t="s">
        <v>101</v>
      </c>
      <c r="B38" s="17">
        <v>32</v>
      </c>
      <c r="C38" s="103">
        <v>0</v>
      </c>
      <c r="D38" s="6">
        <f t="shared" ref="D38:D42" si="6">B38*C38</f>
        <v>0</v>
      </c>
      <c r="E38" s="6">
        <f t="shared" ref="E38:E42" si="7">D38*12</f>
        <v>0</v>
      </c>
      <c r="F38" s="34">
        <f t="shared" ref="F38:F42" si="8">E38*1</f>
        <v>0</v>
      </c>
    </row>
    <row r="39" spans="1:6" ht="18" x14ac:dyDescent="0.3">
      <c r="A39" s="33" t="s">
        <v>102</v>
      </c>
      <c r="B39" s="17">
        <v>32</v>
      </c>
      <c r="C39" s="103">
        <v>0</v>
      </c>
      <c r="D39" s="6">
        <f t="shared" si="6"/>
        <v>0</v>
      </c>
      <c r="E39" s="6">
        <f t="shared" si="7"/>
        <v>0</v>
      </c>
      <c r="F39" s="34">
        <f t="shared" si="8"/>
        <v>0</v>
      </c>
    </row>
    <row r="40" spans="1:6" ht="18" x14ac:dyDescent="0.3">
      <c r="A40" s="33" t="s">
        <v>103</v>
      </c>
      <c r="B40" s="17">
        <v>21</v>
      </c>
      <c r="C40" s="103">
        <v>0</v>
      </c>
      <c r="D40" s="6">
        <f t="shared" si="6"/>
        <v>0</v>
      </c>
      <c r="E40" s="6">
        <f t="shared" si="7"/>
        <v>0</v>
      </c>
      <c r="F40" s="34">
        <f t="shared" si="8"/>
        <v>0</v>
      </c>
    </row>
    <row r="41" spans="1:6" ht="18" x14ac:dyDescent="0.3">
      <c r="A41" s="33" t="s">
        <v>104</v>
      </c>
      <c r="B41" s="24">
        <v>2</v>
      </c>
      <c r="C41" s="103">
        <v>0</v>
      </c>
      <c r="D41" s="6">
        <f t="shared" si="6"/>
        <v>0</v>
      </c>
      <c r="E41" s="6">
        <f t="shared" si="7"/>
        <v>0</v>
      </c>
      <c r="F41" s="34">
        <f t="shared" si="8"/>
        <v>0</v>
      </c>
    </row>
    <row r="42" spans="1:6" ht="18.75" thickBot="1" x14ac:dyDescent="0.35">
      <c r="A42" s="117" t="s">
        <v>105</v>
      </c>
      <c r="B42" s="118">
        <v>89</v>
      </c>
      <c r="C42" s="106">
        <v>0</v>
      </c>
      <c r="D42" s="59">
        <f t="shared" si="6"/>
        <v>0</v>
      </c>
      <c r="E42" s="59">
        <f t="shared" si="7"/>
        <v>0</v>
      </c>
      <c r="F42" s="60">
        <f t="shared" si="8"/>
        <v>0</v>
      </c>
    </row>
    <row r="43" spans="1:6" ht="18.75" thickBot="1" x14ac:dyDescent="0.3">
      <c r="A43" s="89" t="s">
        <v>16</v>
      </c>
      <c r="B43" s="90">
        <f>SUM(B37:B42)</f>
        <v>242</v>
      </c>
      <c r="C43" s="91"/>
      <c r="D43" s="69">
        <f>SUM(D37:D42)</f>
        <v>0</v>
      </c>
      <c r="E43" s="83">
        <f>SUM(E37:E42)</f>
        <v>0</v>
      </c>
      <c r="F43" s="114">
        <f>SUM(F37:F42)</f>
        <v>0</v>
      </c>
    </row>
    <row r="44" spans="1:6" x14ac:dyDescent="0.25">
      <c r="A44" s="167" t="s">
        <v>119</v>
      </c>
      <c r="B44" s="140"/>
      <c r="C44" s="140"/>
      <c r="D44" s="140"/>
      <c r="E44" s="140"/>
      <c r="F44" s="170"/>
    </row>
    <row r="45" spans="1:6" x14ac:dyDescent="0.25">
      <c r="A45" s="167"/>
      <c r="B45" s="140"/>
      <c r="C45" s="140"/>
      <c r="D45" s="140"/>
      <c r="E45" s="140"/>
      <c r="F45" s="170"/>
    </row>
    <row r="46" spans="1:6" ht="15.75" thickBot="1" x14ac:dyDescent="0.3">
      <c r="A46" s="168"/>
      <c r="B46" s="163"/>
      <c r="C46" s="163"/>
      <c r="D46" s="163"/>
      <c r="E46" s="163"/>
      <c r="F46" s="171"/>
    </row>
    <row r="47" spans="1:6" ht="18" thickTop="1" thickBot="1" x14ac:dyDescent="0.35">
      <c r="A47" s="1"/>
      <c r="B47" s="1"/>
      <c r="C47" s="1"/>
      <c r="D47" s="1"/>
      <c r="E47" s="1"/>
      <c r="F47" s="1"/>
    </row>
    <row r="48" spans="1:6" ht="19.5" thickTop="1" thickBot="1" x14ac:dyDescent="0.3">
      <c r="A48" s="145" t="s">
        <v>21</v>
      </c>
      <c r="B48" s="145"/>
      <c r="C48" s="145"/>
      <c r="D48" s="145"/>
      <c r="E48" s="165"/>
      <c r="F48" s="14">
        <f>SUM(F43,F28,F13)</f>
        <v>0</v>
      </c>
    </row>
    <row r="49" spans="1:6" ht="15.75" thickTop="1" x14ac:dyDescent="0.25">
      <c r="A49" s="15"/>
      <c r="B49" s="15"/>
      <c r="C49" s="15"/>
      <c r="D49" s="15"/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  <row r="53" spans="1:6" ht="15.75" thickBot="1" x14ac:dyDescent="0.3">
      <c r="A53" s="16"/>
      <c r="B53" s="16"/>
      <c r="C53" s="15"/>
      <c r="D53" s="16"/>
      <c r="E53" s="16"/>
      <c r="F53" s="15"/>
    </row>
    <row r="54" spans="1:6" ht="15.75" thickTop="1" x14ac:dyDescent="0.25">
      <c r="A54" s="15" t="s">
        <v>22</v>
      </c>
      <c r="B54" s="15"/>
      <c r="C54" s="15"/>
      <c r="D54" s="15" t="s">
        <v>23</v>
      </c>
      <c r="E54" s="15"/>
      <c r="F54" s="15"/>
    </row>
    <row r="55" spans="1:6" x14ac:dyDescent="0.25">
      <c r="A55" s="15"/>
      <c r="B55" s="15"/>
      <c r="C55" s="15"/>
      <c r="D55" s="15"/>
      <c r="E55" s="15"/>
      <c r="F55" s="15"/>
    </row>
    <row r="56" spans="1:6" x14ac:dyDescent="0.25">
      <c r="A56" s="15"/>
      <c r="B56" s="15"/>
      <c r="C56" s="15"/>
      <c r="D56" s="15"/>
      <c r="E56" s="15"/>
      <c r="F56" s="15"/>
    </row>
    <row r="57" spans="1:6" x14ac:dyDescent="0.25">
      <c r="A57" s="15"/>
      <c r="B57" s="15"/>
      <c r="C57" s="15"/>
      <c r="D57" s="15"/>
      <c r="E57" s="15"/>
      <c r="F57" s="15"/>
    </row>
    <row r="58" spans="1:6" ht="15.75" thickBot="1" x14ac:dyDescent="0.3">
      <c r="A58" s="16"/>
      <c r="B58" s="16"/>
      <c r="C58" s="15"/>
      <c r="D58" s="16"/>
      <c r="E58" s="16"/>
      <c r="F58" s="15"/>
    </row>
    <row r="59" spans="1:6" ht="15.75" thickTop="1" x14ac:dyDescent="0.25">
      <c r="A59" s="15" t="s">
        <v>24</v>
      </c>
      <c r="B59" s="15"/>
      <c r="C59" s="15"/>
      <c r="D59" s="15" t="s">
        <v>25</v>
      </c>
      <c r="E59" s="15"/>
      <c r="F59" s="15"/>
    </row>
    <row r="60" spans="1:6" x14ac:dyDescent="0.25">
      <c r="A60" s="15"/>
      <c r="B60" s="15"/>
      <c r="C60" s="15"/>
      <c r="D60" s="15"/>
      <c r="E60" s="15"/>
      <c r="F60" s="15"/>
    </row>
    <row r="61" spans="1:6" x14ac:dyDescent="0.25">
      <c r="A61" s="15"/>
      <c r="B61" s="15"/>
      <c r="C61" s="15"/>
      <c r="D61" s="15"/>
      <c r="E61" s="15"/>
      <c r="F61" s="15"/>
    </row>
    <row r="62" spans="1:6" x14ac:dyDescent="0.25">
      <c r="A62" s="15"/>
      <c r="B62" s="15"/>
      <c r="C62" s="15"/>
      <c r="D62" s="15"/>
      <c r="E62" s="15"/>
      <c r="F62" s="15"/>
    </row>
    <row r="63" spans="1:6" ht="15.75" thickBot="1" x14ac:dyDescent="0.3">
      <c r="A63" s="16"/>
      <c r="B63" s="16"/>
      <c r="C63" s="15"/>
      <c r="D63" s="16"/>
      <c r="E63" s="16"/>
      <c r="F63" s="15"/>
    </row>
    <row r="64" spans="1:6" ht="15.75" thickTop="1" x14ac:dyDescent="0.25">
      <c r="A64" s="15" t="s">
        <v>26</v>
      </c>
      <c r="B64" s="15"/>
      <c r="C64" s="15"/>
      <c r="D64" s="15" t="s">
        <v>27</v>
      </c>
      <c r="E64" s="15"/>
      <c r="F64" s="15"/>
    </row>
    <row r="65" spans="1:6" x14ac:dyDescent="0.25">
      <c r="A65" s="15"/>
      <c r="B65" s="15"/>
      <c r="C65" s="15"/>
      <c r="D65" s="15"/>
      <c r="E65" s="15"/>
      <c r="F65" s="15"/>
    </row>
    <row r="66" spans="1:6" x14ac:dyDescent="0.25">
      <c r="A66" s="15"/>
      <c r="B66" s="15"/>
      <c r="C66" s="15"/>
      <c r="D66" s="15"/>
      <c r="E66" s="15"/>
      <c r="F66" s="15"/>
    </row>
    <row r="67" spans="1:6" x14ac:dyDescent="0.25">
      <c r="A67" s="15"/>
      <c r="B67" s="15"/>
      <c r="C67" s="15"/>
      <c r="D67" s="15"/>
      <c r="E67" s="15"/>
      <c r="F67" s="15"/>
    </row>
  </sheetData>
  <sheetProtection sheet="1" objects="1" scenarios="1"/>
  <mergeCells count="9">
    <mergeCell ref="A35:F35"/>
    <mergeCell ref="A44:F46"/>
    <mergeCell ref="A48:E48"/>
    <mergeCell ref="A1:F1"/>
    <mergeCell ref="A2:F2"/>
    <mergeCell ref="A5:F5"/>
    <mergeCell ref="A14:F16"/>
    <mergeCell ref="A20:F20"/>
    <mergeCell ref="A29:F3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C2AF-99E6-41A0-AAAF-A92A40F91D20}">
  <dimension ref="A1:F58"/>
  <sheetViews>
    <sheetView zoomScaleNormal="100" workbookViewId="0">
      <selection activeCell="H21" sqref="H21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106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34" t="s">
        <v>7</v>
      </c>
      <c r="B5" s="135"/>
      <c r="C5" s="135"/>
      <c r="D5" s="135"/>
      <c r="E5" s="135"/>
      <c r="F5" s="169"/>
    </row>
    <row r="6" spans="1:6" ht="72.75" thickBot="1" x14ac:dyDescent="0.3">
      <c r="A6" s="88" t="s">
        <v>107</v>
      </c>
      <c r="B6" s="62" t="s">
        <v>9</v>
      </c>
      <c r="C6" s="21" t="s">
        <v>122</v>
      </c>
      <c r="D6" s="62" t="s">
        <v>135</v>
      </c>
      <c r="E6" s="62" t="s">
        <v>11</v>
      </c>
      <c r="F6" s="87" t="s">
        <v>123</v>
      </c>
    </row>
    <row r="7" spans="1:6" ht="18" x14ac:dyDescent="0.3">
      <c r="A7" s="120" t="s">
        <v>108</v>
      </c>
      <c r="B7" s="115">
        <v>16</v>
      </c>
      <c r="C7" s="104">
        <v>0</v>
      </c>
      <c r="D7" s="55">
        <f>B7*C7</f>
        <v>0</v>
      </c>
      <c r="E7" s="55">
        <f>D7*12</f>
        <v>0</v>
      </c>
      <c r="F7" s="56">
        <f>E7*3</f>
        <v>0</v>
      </c>
    </row>
    <row r="8" spans="1:6" ht="18" x14ac:dyDescent="0.3">
      <c r="A8" s="121" t="s">
        <v>109</v>
      </c>
      <c r="B8" s="17">
        <v>81</v>
      </c>
      <c r="C8" s="103">
        <v>0</v>
      </c>
      <c r="D8" s="6">
        <f t="shared" ref="D8:D9" si="0">B8*C8</f>
        <v>0</v>
      </c>
      <c r="E8" s="6">
        <f t="shared" ref="E8:E9" si="1">D8*12</f>
        <v>0</v>
      </c>
      <c r="F8" s="34">
        <f t="shared" ref="F8:F9" si="2">E8*3</f>
        <v>0</v>
      </c>
    </row>
    <row r="9" spans="1:6" ht="18.75" thickBot="1" x14ac:dyDescent="0.35">
      <c r="A9" s="122" t="s">
        <v>110</v>
      </c>
      <c r="B9" s="97">
        <v>39</v>
      </c>
      <c r="C9" s="106">
        <v>0</v>
      </c>
      <c r="D9" s="59">
        <f t="shared" si="0"/>
        <v>0</v>
      </c>
      <c r="E9" s="59">
        <f t="shared" si="1"/>
        <v>0</v>
      </c>
      <c r="F9" s="60">
        <f t="shared" si="2"/>
        <v>0</v>
      </c>
    </row>
    <row r="10" spans="1:6" ht="18.75" thickBot="1" x14ac:dyDescent="0.3">
      <c r="A10" s="89" t="s">
        <v>16</v>
      </c>
      <c r="B10" s="90">
        <f>SUM(B7:B9)</f>
        <v>136</v>
      </c>
      <c r="C10" s="119"/>
      <c r="D10" s="107">
        <f>SUM(D7:D9)</f>
        <v>0</v>
      </c>
      <c r="E10" s="92">
        <f>SUM(E7:E9)</f>
        <v>0</v>
      </c>
      <c r="F10" s="70">
        <f>SUM(F7:F9)</f>
        <v>0</v>
      </c>
    </row>
    <row r="11" spans="1:6" x14ac:dyDescent="0.25">
      <c r="A11" s="167" t="s">
        <v>133</v>
      </c>
      <c r="B11" s="140"/>
      <c r="C11" s="140"/>
      <c r="D11" s="140"/>
      <c r="E11" s="140"/>
      <c r="F11" s="170"/>
    </row>
    <row r="12" spans="1:6" x14ac:dyDescent="0.25">
      <c r="A12" s="167"/>
      <c r="B12" s="140"/>
      <c r="C12" s="140"/>
      <c r="D12" s="140"/>
      <c r="E12" s="140"/>
      <c r="F12" s="170"/>
    </row>
    <row r="13" spans="1:6" ht="15.75" thickBot="1" x14ac:dyDescent="0.3">
      <c r="A13" s="168"/>
      <c r="B13" s="163"/>
      <c r="C13" s="163"/>
      <c r="D13" s="163"/>
      <c r="E13" s="163"/>
      <c r="F13" s="171"/>
    </row>
    <row r="14" spans="1:6" ht="17.25" thickTop="1" x14ac:dyDescent="0.3">
      <c r="A14" s="1"/>
      <c r="B14" s="1"/>
      <c r="C14" s="1"/>
      <c r="D14" s="1"/>
      <c r="E14" s="1"/>
      <c r="F14" s="12"/>
    </row>
    <row r="15" spans="1:6" ht="17.25" thickBot="1" x14ac:dyDescent="0.35">
      <c r="A15" s="1"/>
      <c r="B15" s="1"/>
      <c r="C15" s="1"/>
      <c r="D15" s="1"/>
      <c r="E15" s="1"/>
      <c r="F15" s="12"/>
    </row>
    <row r="16" spans="1:6" ht="21.75" thickTop="1" thickBot="1" x14ac:dyDescent="0.3">
      <c r="A16" s="2" t="s">
        <v>1</v>
      </c>
      <c r="B16" s="3" t="s">
        <v>2</v>
      </c>
      <c r="C16" s="3" t="s">
        <v>5</v>
      </c>
      <c r="D16" s="3" t="str">
        <f>D4</f>
        <v>D</v>
      </c>
      <c r="E16" s="3" t="s">
        <v>5</v>
      </c>
      <c r="F16" s="3" t="str">
        <f>F4</f>
        <v>F</v>
      </c>
    </row>
    <row r="17" spans="1:6" ht="19.5" thickTop="1" thickBot="1" x14ac:dyDescent="0.3">
      <c r="A17" s="134" t="s">
        <v>17</v>
      </c>
      <c r="B17" s="135"/>
      <c r="C17" s="135"/>
      <c r="D17" s="135"/>
      <c r="E17" s="135"/>
      <c r="F17" s="169"/>
    </row>
    <row r="18" spans="1:6" ht="72.75" thickBot="1" x14ac:dyDescent="0.3">
      <c r="A18" s="88" t="str">
        <f>A6</f>
        <v>Package 18</v>
      </c>
      <c r="B18" s="62" t="s">
        <v>9</v>
      </c>
      <c r="C18" s="21" t="s">
        <v>122</v>
      </c>
      <c r="D18" s="62" t="str">
        <f>D6</f>
        <v>Estimated Monthly Management Fee</v>
      </c>
      <c r="E18" s="62" t="s">
        <v>11</v>
      </c>
      <c r="F18" s="87" t="s">
        <v>127</v>
      </c>
    </row>
    <row r="19" spans="1:6" ht="18" x14ac:dyDescent="0.3">
      <c r="A19" s="120" t="s">
        <v>108</v>
      </c>
      <c r="B19" s="115">
        <v>16</v>
      </c>
      <c r="C19" s="104">
        <v>0</v>
      </c>
      <c r="D19" s="55">
        <f t="shared" ref="D19:D21" si="3">C19*B19</f>
        <v>0</v>
      </c>
      <c r="E19" s="55">
        <f>D19*12</f>
        <v>0</v>
      </c>
      <c r="F19" s="56">
        <f>E19*1</f>
        <v>0</v>
      </c>
    </row>
    <row r="20" spans="1:6" ht="18" x14ac:dyDescent="0.3">
      <c r="A20" s="121" t="s">
        <v>109</v>
      </c>
      <c r="B20" s="17">
        <v>81</v>
      </c>
      <c r="C20" s="103">
        <v>0</v>
      </c>
      <c r="D20" s="6">
        <f t="shared" si="3"/>
        <v>0</v>
      </c>
      <c r="E20" s="6">
        <f t="shared" ref="E20:E21" si="4">D20*12</f>
        <v>0</v>
      </c>
      <c r="F20" s="34">
        <f t="shared" ref="F20:F21" si="5">E20*1</f>
        <v>0</v>
      </c>
    </row>
    <row r="21" spans="1:6" ht="18.75" thickBot="1" x14ac:dyDescent="0.35">
      <c r="A21" s="122" t="s">
        <v>110</v>
      </c>
      <c r="B21" s="97">
        <v>39</v>
      </c>
      <c r="C21" s="106">
        <v>0</v>
      </c>
      <c r="D21" s="59">
        <f t="shared" si="3"/>
        <v>0</v>
      </c>
      <c r="E21" s="59">
        <f t="shared" si="4"/>
        <v>0</v>
      </c>
      <c r="F21" s="60">
        <f t="shared" si="5"/>
        <v>0</v>
      </c>
    </row>
    <row r="22" spans="1:6" ht="18.75" thickBot="1" x14ac:dyDescent="0.3">
      <c r="A22" s="123" t="s">
        <v>16</v>
      </c>
      <c r="B22" s="124">
        <f>SUM(B19:B21)</f>
        <v>136</v>
      </c>
      <c r="C22" s="61"/>
      <c r="D22" s="52">
        <f>SUM(D19:D21)</f>
        <v>0</v>
      </c>
      <c r="E22" s="53">
        <f>SUM(E19:E21)</f>
        <v>0</v>
      </c>
      <c r="F22" s="53">
        <f>SUM(F19:F21)</f>
        <v>0</v>
      </c>
    </row>
    <row r="23" spans="1:6" ht="15.75" thickTop="1" x14ac:dyDescent="0.25">
      <c r="A23" s="174" t="s">
        <v>118</v>
      </c>
      <c r="B23" s="137"/>
      <c r="C23" s="137"/>
      <c r="D23" s="137"/>
      <c r="E23" s="137"/>
      <c r="F23" s="175"/>
    </row>
    <row r="24" spans="1:6" x14ac:dyDescent="0.25">
      <c r="A24" s="167"/>
      <c r="B24" s="140"/>
      <c r="C24" s="140"/>
      <c r="D24" s="140"/>
      <c r="E24" s="140"/>
      <c r="F24" s="170"/>
    </row>
    <row r="25" spans="1:6" ht="15.75" thickBot="1" x14ac:dyDescent="0.3">
      <c r="A25" s="168"/>
      <c r="B25" s="163"/>
      <c r="C25" s="163"/>
      <c r="D25" s="163"/>
      <c r="E25" s="163"/>
      <c r="F25" s="171"/>
    </row>
    <row r="26" spans="1:6" ht="17.25" thickTop="1" x14ac:dyDescent="0.3">
      <c r="A26" s="1"/>
      <c r="B26" s="1"/>
      <c r="C26" s="1"/>
      <c r="D26" s="1"/>
      <c r="E26" s="1"/>
      <c r="F26" s="12"/>
    </row>
    <row r="27" spans="1:6" ht="17.25" thickBot="1" x14ac:dyDescent="0.35">
      <c r="A27" s="1"/>
      <c r="B27" s="1"/>
      <c r="C27" s="1"/>
      <c r="D27" s="1"/>
      <c r="E27" s="1"/>
      <c r="F27" s="12"/>
    </row>
    <row r="28" spans="1:6" ht="21.75" thickTop="1" thickBot="1" x14ac:dyDescent="0.3">
      <c r="A28" s="2" t="s">
        <v>1</v>
      </c>
      <c r="B28" s="3" t="s">
        <v>2</v>
      </c>
      <c r="C28" s="3" t="s">
        <v>5</v>
      </c>
      <c r="D28" s="3" t="str">
        <f>D4</f>
        <v>D</v>
      </c>
      <c r="E28" s="3" t="s">
        <v>5</v>
      </c>
      <c r="F28" s="3" t="str">
        <f>F4</f>
        <v>F</v>
      </c>
    </row>
    <row r="29" spans="1:6" ht="19.5" thickTop="1" thickBot="1" x14ac:dyDescent="0.3">
      <c r="A29" s="172" t="s">
        <v>19</v>
      </c>
      <c r="B29" s="159"/>
      <c r="C29" s="159"/>
      <c r="D29" s="159"/>
      <c r="E29" s="159"/>
      <c r="F29" s="173"/>
    </row>
    <row r="30" spans="1:6" ht="73.5" thickTop="1" thickBot="1" x14ac:dyDescent="0.3">
      <c r="A30" s="109" t="str">
        <f>A6</f>
        <v>Package 18</v>
      </c>
      <c r="B30" s="63" t="s">
        <v>9</v>
      </c>
      <c r="C30" s="21" t="s">
        <v>122</v>
      </c>
      <c r="D30" s="63" t="str">
        <f>D6</f>
        <v>Estimated Monthly Management Fee</v>
      </c>
      <c r="E30" s="62" t="s">
        <v>11</v>
      </c>
      <c r="F30" s="87" t="s">
        <v>125</v>
      </c>
    </row>
    <row r="31" spans="1:6" ht="18" x14ac:dyDescent="0.3">
      <c r="A31" s="120" t="s">
        <v>108</v>
      </c>
      <c r="B31" s="115">
        <v>16</v>
      </c>
      <c r="C31" s="104">
        <v>0</v>
      </c>
      <c r="D31" s="55">
        <f t="shared" ref="D31:D33" si="6">C31*B31</f>
        <v>0</v>
      </c>
      <c r="E31" s="55">
        <f>D31*12</f>
        <v>0</v>
      </c>
      <c r="F31" s="56">
        <f>E31*1</f>
        <v>0</v>
      </c>
    </row>
    <row r="32" spans="1:6" ht="18" x14ac:dyDescent="0.3">
      <c r="A32" s="121" t="s">
        <v>109</v>
      </c>
      <c r="B32" s="17">
        <v>81</v>
      </c>
      <c r="C32" s="103">
        <v>0</v>
      </c>
      <c r="D32" s="6">
        <f t="shared" si="6"/>
        <v>0</v>
      </c>
      <c r="E32" s="6">
        <f t="shared" ref="E32:E33" si="7">D32*12</f>
        <v>0</v>
      </c>
      <c r="F32" s="34">
        <f t="shared" ref="F32:F33" si="8">E32*1</f>
        <v>0</v>
      </c>
    </row>
    <row r="33" spans="1:6" ht="18.75" thickBot="1" x14ac:dyDescent="0.35">
      <c r="A33" s="122" t="s">
        <v>110</v>
      </c>
      <c r="B33" s="97">
        <v>39</v>
      </c>
      <c r="C33" s="106">
        <v>0</v>
      </c>
      <c r="D33" s="59">
        <f t="shared" si="6"/>
        <v>0</v>
      </c>
      <c r="E33" s="59">
        <f t="shared" si="7"/>
        <v>0</v>
      </c>
      <c r="F33" s="60">
        <f t="shared" si="8"/>
        <v>0</v>
      </c>
    </row>
    <row r="34" spans="1:6" ht="18.75" thickBot="1" x14ac:dyDescent="0.3">
      <c r="A34" s="123" t="s">
        <v>16</v>
      </c>
      <c r="B34" s="124">
        <f>SUM(B31:B33)</f>
        <v>136</v>
      </c>
      <c r="C34" s="61"/>
      <c r="D34" s="52">
        <f>SUM(D31:D33)</f>
        <v>0</v>
      </c>
      <c r="E34" s="53">
        <f>SUM(E31:E33)</f>
        <v>0</v>
      </c>
      <c r="F34" s="125">
        <f>SUM(F31:F33)</f>
        <v>0</v>
      </c>
    </row>
    <row r="35" spans="1:6" ht="15.75" thickTop="1" x14ac:dyDescent="0.25">
      <c r="A35" s="174" t="s">
        <v>119</v>
      </c>
      <c r="B35" s="137"/>
      <c r="C35" s="137"/>
      <c r="D35" s="137"/>
      <c r="E35" s="137"/>
      <c r="F35" s="175"/>
    </row>
    <row r="36" spans="1:6" x14ac:dyDescent="0.25">
      <c r="A36" s="167"/>
      <c r="B36" s="140"/>
      <c r="C36" s="140"/>
      <c r="D36" s="140"/>
      <c r="E36" s="140"/>
      <c r="F36" s="170"/>
    </row>
    <row r="37" spans="1:6" ht="15.75" thickBot="1" x14ac:dyDescent="0.3">
      <c r="A37" s="168"/>
      <c r="B37" s="163"/>
      <c r="C37" s="163"/>
      <c r="D37" s="163"/>
      <c r="E37" s="163"/>
      <c r="F37" s="171"/>
    </row>
    <row r="38" spans="1:6" ht="18" thickTop="1" thickBot="1" x14ac:dyDescent="0.35">
      <c r="A38" s="1"/>
      <c r="B38" s="1"/>
      <c r="C38" s="1"/>
      <c r="D38" s="1"/>
      <c r="E38" s="1"/>
      <c r="F38" s="1"/>
    </row>
    <row r="39" spans="1:6" ht="19.5" thickTop="1" thickBot="1" x14ac:dyDescent="0.3">
      <c r="A39" s="145" t="s">
        <v>21</v>
      </c>
      <c r="B39" s="145"/>
      <c r="C39" s="145"/>
      <c r="D39" s="145"/>
      <c r="E39" s="74"/>
      <c r="F39" s="14">
        <f>F10+F22+F34</f>
        <v>0</v>
      </c>
    </row>
    <row r="40" spans="1:6" ht="15.75" thickTop="1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x14ac:dyDescent="0.25">
      <c r="A43" s="15"/>
      <c r="B43" s="15"/>
      <c r="C43" s="15"/>
      <c r="D43" s="15"/>
      <c r="E43" s="15"/>
      <c r="F43" s="15"/>
    </row>
    <row r="44" spans="1:6" ht="15.75" thickBot="1" x14ac:dyDescent="0.3">
      <c r="A44" s="16"/>
      <c r="B44" s="16"/>
      <c r="C44" s="16"/>
      <c r="D44" s="16"/>
      <c r="E44" s="15"/>
      <c r="F44" s="15"/>
    </row>
    <row r="45" spans="1:6" ht="15.75" thickTop="1" x14ac:dyDescent="0.25">
      <c r="A45" s="15" t="s">
        <v>22</v>
      </c>
      <c r="B45" s="15"/>
      <c r="C45" s="15" t="s">
        <v>23</v>
      </c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x14ac:dyDescent="0.25">
      <c r="A48" s="15"/>
      <c r="B48" s="15"/>
      <c r="C48" s="15"/>
      <c r="D48" s="15"/>
      <c r="E48" s="15"/>
      <c r="F48" s="15"/>
    </row>
    <row r="49" spans="1:6" ht="15.75" thickBot="1" x14ac:dyDescent="0.3">
      <c r="A49" s="16"/>
      <c r="B49" s="16"/>
      <c r="C49" s="16"/>
      <c r="D49" s="16"/>
      <c r="E49" s="15"/>
      <c r="F49" s="15"/>
    </row>
    <row r="50" spans="1:6" ht="15.75" thickTop="1" x14ac:dyDescent="0.25">
      <c r="A50" s="15" t="s">
        <v>24</v>
      </c>
      <c r="B50" s="15"/>
      <c r="C50" s="15" t="s">
        <v>25</v>
      </c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  <row r="53" spans="1:6" x14ac:dyDescent="0.25">
      <c r="A53" s="15"/>
      <c r="B53" s="15"/>
      <c r="C53" s="15"/>
      <c r="D53" s="15"/>
      <c r="E53" s="15"/>
      <c r="F53" s="15"/>
    </row>
    <row r="54" spans="1:6" ht="15.75" thickBot="1" x14ac:dyDescent="0.3">
      <c r="A54" s="16"/>
      <c r="B54" s="16"/>
      <c r="C54" s="16"/>
      <c r="D54" s="16"/>
      <c r="E54" s="15"/>
      <c r="F54" s="15"/>
    </row>
    <row r="55" spans="1:6" ht="15.75" thickTop="1" x14ac:dyDescent="0.25">
      <c r="A55" s="15" t="s">
        <v>26</v>
      </c>
      <c r="B55" s="15"/>
      <c r="C55" s="15" t="s">
        <v>27</v>
      </c>
      <c r="D55" s="15"/>
      <c r="E55" s="15"/>
      <c r="F55" s="15"/>
    </row>
    <row r="56" spans="1:6" x14ac:dyDescent="0.25">
      <c r="A56" s="15"/>
      <c r="B56" s="15"/>
      <c r="C56" s="15"/>
      <c r="D56" s="15"/>
      <c r="E56" s="15"/>
      <c r="F56" s="15"/>
    </row>
    <row r="57" spans="1:6" x14ac:dyDescent="0.25">
      <c r="A57" s="15"/>
      <c r="B57" s="15"/>
      <c r="C57" s="15"/>
      <c r="D57" s="15"/>
      <c r="E57" s="15"/>
      <c r="F57" s="15"/>
    </row>
    <row r="58" spans="1:6" x14ac:dyDescent="0.25">
      <c r="A58" s="15"/>
      <c r="B58" s="15"/>
      <c r="C58" s="15"/>
      <c r="D58" s="15"/>
      <c r="E58" s="15"/>
      <c r="F58" s="15"/>
    </row>
  </sheetData>
  <sheetProtection sheet="1" objects="1" scenarios="1"/>
  <mergeCells count="9">
    <mergeCell ref="A29:F29"/>
    <mergeCell ref="A35:F37"/>
    <mergeCell ref="A39:D39"/>
    <mergeCell ref="A1:F1"/>
    <mergeCell ref="A2:F2"/>
    <mergeCell ref="A5:F5"/>
    <mergeCell ref="A11:F13"/>
    <mergeCell ref="A17:F17"/>
    <mergeCell ref="A23:F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509A9-968B-4A35-968D-2151E3C03EB3}">
  <dimension ref="A1:F61"/>
  <sheetViews>
    <sheetView zoomScaleNormal="100" workbookViewId="0">
      <selection activeCell="I33" sqref="I33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114</v>
      </c>
      <c r="B1" s="146"/>
      <c r="C1" s="146"/>
      <c r="D1" s="146"/>
      <c r="E1" s="146"/>
      <c r="F1" s="146"/>
    </row>
    <row r="2" spans="1:6" ht="20.25" x14ac:dyDescent="0.3">
      <c r="A2" s="146" t="s">
        <v>0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30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2" t="s">
        <v>6</v>
      </c>
    </row>
    <row r="5" spans="1:6" ht="18.75" thickBot="1" x14ac:dyDescent="0.3">
      <c r="A5" s="147" t="s">
        <v>7</v>
      </c>
      <c r="B5" s="148"/>
      <c r="C5" s="148"/>
      <c r="D5" s="148"/>
      <c r="E5" s="148"/>
      <c r="F5" s="149"/>
    </row>
    <row r="6" spans="1:6" ht="72.75" thickBot="1" x14ac:dyDescent="0.3">
      <c r="A6" s="88" t="s">
        <v>8</v>
      </c>
      <c r="B6" s="62" t="s">
        <v>9</v>
      </c>
      <c r="C6" s="62" t="s">
        <v>122</v>
      </c>
      <c r="D6" s="62" t="s">
        <v>135</v>
      </c>
      <c r="E6" s="62" t="s">
        <v>11</v>
      </c>
      <c r="F6" s="87" t="s">
        <v>123</v>
      </c>
    </row>
    <row r="7" spans="1:6" ht="18" x14ac:dyDescent="0.3">
      <c r="A7" s="93" t="s">
        <v>12</v>
      </c>
      <c r="B7" s="127">
        <v>129</v>
      </c>
      <c r="C7" s="104">
        <v>0</v>
      </c>
      <c r="D7" s="55">
        <f>B7*C7</f>
        <v>0</v>
      </c>
      <c r="E7" s="55">
        <f>D7*12</f>
        <v>0</v>
      </c>
      <c r="F7" s="56">
        <f>E7*3</f>
        <v>0</v>
      </c>
    </row>
    <row r="8" spans="1:6" ht="18" x14ac:dyDescent="0.3">
      <c r="A8" s="33" t="s">
        <v>13</v>
      </c>
      <c r="B8" s="126">
        <v>290</v>
      </c>
      <c r="C8" s="103">
        <v>0</v>
      </c>
      <c r="D8" s="6">
        <f t="shared" ref="D8:D10" si="0">B8*C8</f>
        <v>0</v>
      </c>
      <c r="E8" s="6">
        <f t="shared" ref="E8:E10" si="1">D8*12</f>
        <v>0</v>
      </c>
      <c r="F8" s="34">
        <f t="shared" ref="F8:F10" si="2">E8*3</f>
        <v>0</v>
      </c>
    </row>
    <row r="9" spans="1:6" ht="18" x14ac:dyDescent="0.3">
      <c r="A9" s="33" t="s">
        <v>14</v>
      </c>
      <c r="B9" s="126">
        <v>121</v>
      </c>
      <c r="C9" s="103">
        <v>0</v>
      </c>
      <c r="D9" s="6">
        <f t="shared" si="0"/>
        <v>0</v>
      </c>
      <c r="E9" s="6">
        <f t="shared" si="1"/>
        <v>0</v>
      </c>
      <c r="F9" s="34">
        <f t="shared" si="2"/>
        <v>0</v>
      </c>
    </row>
    <row r="10" spans="1:6" ht="18.75" thickBot="1" x14ac:dyDescent="0.35">
      <c r="A10" s="105" t="s">
        <v>15</v>
      </c>
      <c r="B10" s="128">
        <v>343</v>
      </c>
      <c r="C10" s="106">
        <v>0</v>
      </c>
      <c r="D10" s="59">
        <f t="shared" si="0"/>
        <v>0</v>
      </c>
      <c r="E10" s="59">
        <f t="shared" si="1"/>
        <v>0</v>
      </c>
      <c r="F10" s="60">
        <f t="shared" si="2"/>
        <v>0</v>
      </c>
    </row>
    <row r="11" spans="1:6" ht="18.75" thickBot="1" x14ac:dyDescent="0.3">
      <c r="A11" s="89" t="s">
        <v>16</v>
      </c>
      <c r="B11" s="90">
        <f>SUM(B7:B10)</f>
        <v>883</v>
      </c>
      <c r="C11" s="91"/>
      <c r="D11" s="69">
        <f>SUM(D7:D10)</f>
        <v>0</v>
      </c>
      <c r="E11" s="83">
        <f>SUM(E7:E10)</f>
        <v>0</v>
      </c>
      <c r="F11" s="114">
        <f>SUM(F7:F10)</f>
        <v>0</v>
      </c>
    </row>
    <row r="12" spans="1:6" x14ac:dyDescent="0.25">
      <c r="A12" s="150" t="s">
        <v>117</v>
      </c>
      <c r="B12" s="140"/>
      <c r="C12" s="140"/>
      <c r="D12" s="140"/>
      <c r="E12" s="140"/>
      <c r="F12" s="141"/>
    </row>
    <row r="13" spans="1:6" x14ac:dyDescent="0.25">
      <c r="A13" s="139"/>
      <c r="B13" s="140"/>
      <c r="C13" s="140"/>
      <c r="D13" s="140"/>
      <c r="E13" s="140"/>
      <c r="F13" s="141"/>
    </row>
    <row r="14" spans="1:6" ht="15.75" thickBot="1" x14ac:dyDescent="0.3">
      <c r="A14" s="142"/>
      <c r="B14" s="143"/>
      <c r="C14" s="143"/>
      <c r="D14" s="143"/>
      <c r="E14" s="143"/>
      <c r="F14" s="144"/>
    </row>
    <row r="15" spans="1:6" ht="16.5" x14ac:dyDescent="0.3">
      <c r="A15" s="1"/>
      <c r="B15" s="1"/>
      <c r="C15" s="1"/>
      <c r="D15" s="1"/>
      <c r="E15" s="1"/>
      <c r="F15" s="1"/>
    </row>
    <row r="16" spans="1:6" ht="17.25" thickBot="1" x14ac:dyDescent="0.35">
      <c r="A16" s="1"/>
      <c r="B16" s="1"/>
      <c r="C16" s="1"/>
      <c r="D16" s="1"/>
      <c r="E16" s="1"/>
      <c r="F16" s="1"/>
    </row>
    <row r="17" spans="1:6" ht="21.75" thickTop="1" thickBot="1" x14ac:dyDescent="0.3">
      <c r="A17" s="2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tr">
        <f>F4</f>
        <v>F</v>
      </c>
    </row>
    <row r="18" spans="1:6" ht="19.5" thickTop="1" thickBot="1" x14ac:dyDescent="0.3">
      <c r="A18" s="134" t="s">
        <v>17</v>
      </c>
      <c r="B18" s="135"/>
      <c r="C18" s="135"/>
      <c r="D18" s="135"/>
      <c r="E18" s="135"/>
      <c r="F18" s="135"/>
    </row>
    <row r="19" spans="1:6" ht="72.75" thickBot="1" x14ac:dyDescent="0.3">
      <c r="A19" s="88" t="s">
        <v>8</v>
      </c>
      <c r="B19" s="62" t="s">
        <v>9</v>
      </c>
      <c r="C19" s="62" t="s">
        <v>122</v>
      </c>
      <c r="D19" s="62" t="s">
        <v>135</v>
      </c>
      <c r="E19" s="62" t="s">
        <v>11</v>
      </c>
      <c r="F19" s="87" t="s">
        <v>124</v>
      </c>
    </row>
    <row r="20" spans="1:6" ht="18" x14ac:dyDescent="0.3">
      <c r="A20" s="93" t="s">
        <v>12</v>
      </c>
      <c r="B20" s="127">
        <v>129</v>
      </c>
      <c r="C20" s="104">
        <v>0</v>
      </c>
      <c r="D20" s="55">
        <f>B20*C20</f>
        <v>0</v>
      </c>
      <c r="E20" s="55">
        <f>D20*12</f>
        <v>0</v>
      </c>
      <c r="F20" s="56">
        <f>E20*1</f>
        <v>0</v>
      </c>
    </row>
    <row r="21" spans="1:6" ht="18" x14ac:dyDescent="0.3">
      <c r="A21" s="33" t="s">
        <v>13</v>
      </c>
      <c r="B21" s="126">
        <v>290</v>
      </c>
      <c r="C21" s="103">
        <v>0</v>
      </c>
      <c r="D21" s="6">
        <f t="shared" ref="D21:D23" si="3">B21*C21</f>
        <v>0</v>
      </c>
      <c r="E21" s="6">
        <f t="shared" ref="E21:E23" si="4">D21*12</f>
        <v>0</v>
      </c>
      <c r="F21" s="34">
        <f t="shared" ref="F21:F23" si="5">E21*1</f>
        <v>0</v>
      </c>
    </row>
    <row r="22" spans="1:6" ht="18" x14ac:dyDescent="0.3">
      <c r="A22" s="33" t="s">
        <v>14</v>
      </c>
      <c r="B22" s="126">
        <v>121</v>
      </c>
      <c r="C22" s="103">
        <v>0</v>
      </c>
      <c r="D22" s="6">
        <f t="shared" si="3"/>
        <v>0</v>
      </c>
      <c r="E22" s="6">
        <f t="shared" si="4"/>
        <v>0</v>
      </c>
      <c r="F22" s="34">
        <f t="shared" si="5"/>
        <v>0</v>
      </c>
    </row>
    <row r="23" spans="1:6" ht="18.75" thickBot="1" x14ac:dyDescent="0.35">
      <c r="A23" s="105" t="s">
        <v>15</v>
      </c>
      <c r="B23" s="128">
        <v>343</v>
      </c>
      <c r="C23" s="106">
        <v>0</v>
      </c>
      <c r="D23" s="59">
        <f t="shared" si="3"/>
        <v>0</v>
      </c>
      <c r="E23" s="59">
        <f t="shared" si="4"/>
        <v>0</v>
      </c>
      <c r="F23" s="60">
        <f t="shared" si="5"/>
        <v>0</v>
      </c>
    </row>
    <row r="24" spans="1:6" ht="18.75" thickBot="1" x14ac:dyDescent="0.3">
      <c r="A24" s="89" t="s">
        <v>16</v>
      </c>
      <c r="B24" s="90">
        <f>SUM(B20:B23)</f>
        <v>883</v>
      </c>
      <c r="C24" s="61"/>
      <c r="D24" s="52">
        <f>SUM(D20:D23)</f>
        <v>0</v>
      </c>
      <c r="E24" s="53">
        <f>SUM(E20:E23)</f>
        <v>0</v>
      </c>
      <c r="F24" s="68">
        <f>SUM(F20:F23)</f>
        <v>0</v>
      </c>
    </row>
    <row r="25" spans="1:6" ht="15.75" customHeight="1" thickTop="1" x14ac:dyDescent="0.25">
      <c r="A25" s="151" t="s">
        <v>18</v>
      </c>
      <c r="B25" s="137"/>
      <c r="C25" s="137"/>
      <c r="D25" s="137"/>
      <c r="E25" s="137"/>
      <c r="F25" s="138"/>
    </row>
    <row r="26" spans="1:6" ht="15" customHeight="1" x14ac:dyDescent="0.25">
      <c r="A26" s="139"/>
      <c r="B26" s="140"/>
      <c r="C26" s="140"/>
      <c r="D26" s="140"/>
      <c r="E26" s="140"/>
      <c r="F26" s="141"/>
    </row>
    <row r="27" spans="1:6" ht="15.75" customHeight="1" thickBot="1" x14ac:dyDescent="0.3">
      <c r="A27" s="142"/>
      <c r="B27" s="143"/>
      <c r="C27" s="143"/>
      <c r="D27" s="143"/>
      <c r="E27" s="143"/>
      <c r="F27" s="144"/>
    </row>
    <row r="28" spans="1:6" ht="16.5" x14ac:dyDescent="0.3">
      <c r="A28" s="1"/>
      <c r="B28" s="1"/>
      <c r="C28" s="1"/>
      <c r="D28" s="1"/>
      <c r="E28" s="1"/>
      <c r="F28" s="1"/>
    </row>
    <row r="29" spans="1:6" ht="17.25" thickBot="1" x14ac:dyDescent="0.35">
      <c r="A29" s="1"/>
      <c r="B29" s="1"/>
      <c r="C29" s="1"/>
      <c r="D29" s="1"/>
      <c r="E29" s="1"/>
      <c r="F29" s="1"/>
    </row>
    <row r="30" spans="1:6" ht="21.75" thickTop="1" thickBot="1" x14ac:dyDescent="0.3">
      <c r="A30" s="2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tr">
        <f>F4</f>
        <v>F</v>
      </c>
    </row>
    <row r="31" spans="1:6" ht="19.5" thickTop="1" thickBot="1" x14ac:dyDescent="0.3">
      <c r="A31" s="134" t="s">
        <v>19</v>
      </c>
      <c r="B31" s="135"/>
      <c r="C31" s="135"/>
      <c r="D31" s="135"/>
      <c r="E31" s="135"/>
      <c r="F31" s="135"/>
    </row>
    <row r="32" spans="1:6" ht="72.75" thickBot="1" x14ac:dyDescent="0.3">
      <c r="A32" s="88" t="str">
        <f>A6</f>
        <v xml:space="preserve">Package 1      </v>
      </c>
      <c r="B32" s="62" t="s">
        <v>9</v>
      </c>
      <c r="C32" s="62" t="s">
        <v>122</v>
      </c>
      <c r="D32" s="62" t="s">
        <v>135</v>
      </c>
      <c r="E32" s="62" t="s">
        <v>11</v>
      </c>
      <c r="F32" s="87" t="s">
        <v>125</v>
      </c>
    </row>
    <row r="33" spans="1:6" ht="18" x14ac:dyDescent="0.3">
      <c r="A33" s="93" t="s">
        <v>12</v>
      </c>
      <c r="B33" s="127">
        <v>129</v>
      </c>
      <c r="C33" s="104">
        <v>0</v>
      </c>
      <c r="D33" s="55">
        <f>B33*C33</f>
        <v>0</v>
      </c>
      <c r="E33" s="55">
        <f>D33*12</f>
        <v>0</v>
      </c>
      <c r="F33" s="56">
        <f>E33*1</f>
        <v>0</v>
      </c>
    </row>
    <row r="34" spans="1:6" ht="18" x14ac:dyDescent="0.3">
      <c r="A34" s="33" t="s">
        <v>13</v>
      </c>
      <c r="B34" s="126">
        <v>290</v>
      </c>
      <c r="C34" s="103">
        <v>0</v>
      </c>
      <c r="D34" s="6">
        <f t="shared" ref="D34:D36" si="6">B34*C34</f>
        <v>0</v>
      </c>
      <c r="E34" s="6">
        <f t="shared" ref="E34:E36" si="7">D34*12</f>
        <v>0</v>
      </c>
      <c r="F34" s="34">
        <f t="shared" ref="F34:F36" si="8">E34*1</f>
        <v>0</v>
      </c>
    </row>
    <row r="35" spans="1:6" ht="18" x14ac:dyDescent="0.3">
      <c r="A35" s="33" t="s">
        <v>14</v>
      </c>
      <c r="B35" s="126">
        <v>121</v>
      </c>
      <c r="C35" s="103">
        <v>0</v>
      </c>
      <c r="D35" s="6">
        <f t="shared" si="6"/>
        <v>0</v>
      </c>
      <c r="E35" s="6">
        <f t="shared" si="7"/>
        <v>0</v>
      </c>
      <c r="F35" s="34">
        <f t="shared" si="8"/>
        <v>0</v>
      </c>
    </row>
    <row r="36" spans="1:6" ht="18.75" thickBot="1" x14ac:dyDescent="0.35">
      <c r="A36" s="105" t="s">
        <v>15</v>
      </c>
      <c r="B36" s="128">
        <v>343</v>
      </c>
      <c r="C36" s="106">
        <v>0</v>
      </c>
      <c r="D36" s="59">
        <f t="shared" si="6"/>
        <v>0</v>
      </c>
      <c r="E36" s="59">
        <f t="shared" si="7"/>
        <v>0</v>
      </c>
      <c r="F36" s="60">
        <f t="shared" si="8"/>
        <v>0</v>
      </c>
    </row>
    <row r="37" spans="1:6" ht="18.75" thickBot="1" x14ac:dyDescent="0.3">
      <c r="A37" s="89" t="s">
        <v>16</v>
      </c>
      <c r="B37" s="124">
        <f>SUM(B33:B36)</f>
        <v>883</v>
      </c>
      <c r="C37" s="61"/>
      <c r="D37" s="52">
        <f>SUM(D33:D36)</f>
        <v>0</v>
      </c>
      <c r="E37" s="53">
        <f>SUM(E33:E36)</f>
        <v>0</v>
      </c>
      <c r="F37" s="68">
        <f>SUM(F33:F36)</f>
        <v>0</v>
      </c>
    </row>
    <row r="38" spans="1:6" ht="15.75" thickTop="1" x14ac:dyDescent="0.25">
      <c r="A38" s="136" t="s">
        <v>20</v>
      </c>
      <c r="B38" s="137"/>
      <c r="C38" s="137"/>
      <c r="D38" s="137"/>
      <c r="E38" s="137"/>
      <c r="F38" s="138"/>
    </row>
    <row r="39" spans="1:6" x14ac:dyDescent="0.25">
      <c r="A39" s="139"/>
      <c r="B39" s="140"/>
      <c r="C39" s="140"/>
      <c r="D39" s="140"/>
      <c r="E39" s="140"/>
      <c r="F39" s="141"/>
    </row>
    <row r="40" spans="1:6" ht="15.75" thickBot="1" x14ac:dyDescent="0.3">
      <c r="A40" s="142"/>
      <c r="B40" s="143"/>
      <c r="C40" s="143"/>
      <c r="D40" s="143"/>
      <c r="E40" s="143"/>
      <c r="F40" s="144"/>
    </row>
    <row r="41" spans="1:6" ht="16.5" x14ac:dyDescent="0.3">
      <c r="A41" s="1"/>
      <c r="B41" s="1"/>
      <c r="C41" s="1"/>
      <c r="D41" s="1"/>
      <c r="E41" s="1"/>
      <c r="F41" s="1"/>
    </row>
    <row r="42" spans="1:6" ht="18" x14ac:dyDescent="0.25">
      <c r="A42" s="145" t="s">
        <v>21</v>
      </c>
      <c r="B42" s="145"/>
      <c r="C42" s="145"/>
      <c r="D42" s="145"/>
      <c r="E42" s="145"/>
      <c r="F42" s="145"/>
    </row>
    <row r="43" spans="1:6" ht="15.75" thickBot="1" x14ac:dyDescent="0.3">
      <c r="A43" s="15"/>
      <c r="B43" s="15"/>
      <c r="C43" s="15"/>
      <c r="D43" s="15"/>
      <c r="E43" s="15"/>
      <c r="F43" s="15"/>
    </row>
    <row r="44" spans="1:6" ht="19.5" thickTop="1" thickBot="1" x14ac:dyDescent="0.3">
      <c r="A44" s="15"/>
      <c r="B44" s="15"/>
      <c r="C44" s="15"/>
      <c r="D44" s="15"/>
      <c r="E44" s="15"/>
      <c r="F44" s="14">
        <f>SUM(F37,F24,F11)</f>
        <v>0</v>
      </c>
    </row>
    <row r="45" spans="1:6" ht="15.75" thickTop="1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ht="15.75" thickBot="1" x14ac:dyDescent="0.3">
      <c r="A47" s="16"/>
      <c r="B47" s="16"/>
      <c r="C47" s="15"/>
      <c r="D47" s="15"/>
      <c r="E47" s="16"/>
      <c r="F47" s="16"/>
    </row>
    <row r="48" spans="1:6" ht="15.75" thickTop="1" x14ac:dyDescent="0.25">
      <c r="A48" s="15" t="s">
        <v>22</v>
      </c>
      <c r="B48" s="15"/>
      <c r="C48" s="15"/>
      <c r="D48" s="15"/>
      <c r="E48" s="15" t="s">
        <v>23</v>
      </c>
      <c r="F48" s="15"/>
    </row>
    <row r="49" spans="1:6" x14ac:dyDescent="0.25">
      <c r="A49" s="15"/>
      <c r="B49" s="15"/>
      <c r="C49" s="15"/>
      <c r="D49" s="15"/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ht="15.75" thickBot="1" x14ac:dyDescent="0.3">
      <c r="A52" s="16"/>
      <c r="B52" s="16"/>
      <c r="C52" s="15"/>
      <c r="D52" s="15"/>
      <c r="E52" s="16"/>
      <c r="F52" s="16"/>
    </row>
    <row r="53" spans="1:6" ht="15.75" thickTop="1" x14ac:dyDescent="0.25">
      <c r="A53" s="15" t="s">
        <v>24</v>
      </c>
      <c r="B53" s="15"/>
      <c r="C53" s="15"/>
      <c r="D53" s="15"/>
      <c r="E53" s="15" t="s">
        <v>25</v>
      </c>
      <c r="F53" s="15"/>
    </row>
    <row r="54" spans="1:6" x14ac:dyDescent="0.25">
      <c r="A54" s="15"/>
      <c r="B54" s="15"/>
      <c r="C54" s="15"/>
      <c r="D54" s="15"/>
      <c r="E54" s="15"/>
      <c r="F54" s="15"/>
    </row>
    <row r="55" spans="1:6" x14ac:dyDescent="0.25">
      <c r="A55" s="15"/>
      <c r="B55" s="15"/>
      <c r="C55" s="15"/>
      <c r="D55" s="15"/>
      <c r="E55" s="15"/>
      <c r="F55" s="15"/>
    </row>
    <row r="56" spans="1:6" x14ac:dyDescent="0.25">
      <c r="A56" s="15"/>
      <c r="B56" s="15"/>
      <c r="C56" s="15"/>
      <c r="D56" s="15"/>
      <c r="E56" s="15"/>
      <c r="F56" s="15"/>
    </row>
    <row r="57" spans="1:6" ht="15.75" thickBot="1" x14ac:dyDescent="0.3">
      <c r="A57" s="16"/>
      <c r="B57" s="16"/>
      <c r="C57" s="15"/>
      <c r="D57" s="15"/>
      <c r="E57" s="16"/>
      <c r="F57" s="16"/>
    </row>
    <row r="58" spans="1:6" ht="15.75" thickTop="1" x14ac:dyDescent="0.25">
      <c r="A58" s="15" t="s">
        <v>26</v>
      </c>
      <c r="B58" s="15"/>
      <c r="C58" s="15"/>
      <c r="D58" s="15"/>
      <c r="E58" s="15" t="s">
        <v>27</v>
      </c>
      <c r="F58" s="15"/>
    </row>
    <row r="59" spans="1:6" x14ac:dyDescent="0.25">
      <c r="A59" s="15"/>
      <c r="B59" s="15"/>
      <c r="C59" s="15"/>
      <c r="D59" s="15"/>
      <c r="E59" s="15"/>
      <c r="F59" s="15"/>
    </row>
    <row r="60" spans="1:6" x14ac:dyDescent="0.25">
      <c r="A60" s="15"/>
      <c r="B60" s="15"/>
      <c r="C60" s="15"/>
      <c r="D60" s="15"/>
      <c r="E60" s="15"/>
      <c r="F60" s="15"/>
    </row>
    <row r="61" spans="1:6" x14ac:dyDescent="0.25">
      <c r="A61" s="15"/>
      <c r="B61" s="15"/>
      <c r="C61" s="15"/>
      <c r="D61" s="15"/>
      <c r="E61" s="15"/>
      <c r="F61" s="15"/>
    </row>
  </sheetData>
  <sheetProtection sheet="1" objects="1" scenarios="1"/>
  <mergeCells count="9">
    <mergeCell ref="A31:F31"/>
    <mergeCell ref="A38:F40"/>
    <mergeCell ref="A42:F42"/>
    <mergeCell ref="A1:F1"/>
    <mergeCell ref="A2:F2"/>
    <mergeCell ref="A5:F5"/>
    <mergeCell ref="A12:F14"/>
    <mergeCell ref="A18:F18"/>
    <mergeCell ref="A25:F2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7638-7095-4594-8D93-5886DD46B5B9}">
  <dimension ref="A1:F52"/>
  <sheetViews>
    <sheetView zoomScaleNormal="100" workbookViewId="0">
      <selection activeCell="K25" sqref="K25"/>
    </sheetView>
  </sheetViews>
  <sheetFormatPr defaultRowHeight="15" x14ac:dyDescent="0.25"/>
  <cols>
    <col min="1" max="1" width="25.5703125" customWidth="1"/>
    <col min="2" max="2" width="21.42578125" customWidth="1"/>
    <col min="3" max="3" width="23.5703125" customWidth="1"/>
    <col min="4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111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.75" thickTop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9.5" thickTop="1" thickBot="1" x14ac:dyDescent="0.3">
      <c r="A5" s="134" t="s">
        <v>7</v>
      </c>
      <c r="B5" s="135"/>
      <c r="C5" s="135"/>
      <c r="D5" s="135"/>
      <c r="E5" s="135"/>
      <c r="F5" s="169"/>
    </row>
    <row r="6" spans="1:6" ht="72.75" thickBot="1" x14ac:dyDescent="0.3">
      <c r="A6" s="20" t="s">
        <v>112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123</v>
      </c>
    </row>
    <row r="7" spans="1:6" ht="18.75" thickBot="1" x14ac:dyDescent="0.35">
      <c r="A7" s="35" t="s">
        <v>113</v>
      </c>
      <c r="B7" s="17">
        <v>60</v>
      </c>
      <c r="C7" s="51">
        <v>0</v>
      </c>
      <c r="D7" s="54">
        <f>B7*C7</f>
        <v>0</v>
      </c>
      <c r="E7" s="55">
        <f>D7*12</f>
        <v>0</v>
      </c>
      <c r="F7" s="56">
        <f>E7*3</f>
        <v>0</v>
      </c>
    </row>
    <row r="8" spans="1:6" ht="19.5" thickTop="1" thickBot="1" x14ac:dyDescent="0.3">
      <c r="A8" s="18" t="s">
        <v>16</v>
      </c>
      <c r="B8" s="19">
        <f>SUM(B7:B7)</f>
        <v>60</v>
      </c>
      <c r="C8" s="75"/>
      <c r="D8" s="76">
        <f>SUM(D7:D7)</f>
        <v>0</v>
      </c>
      <c r="E8" s="25">
        <f>SUM(E7:E7)</f>
        <v>0</v>
      </c>
      <c r="F8" s="77">
        <f>SUM(F7:F7)</f>
        <v>0</v>
      </c>
    </row>
    <row r="9" spans="1:6" x14ac:dyDescent="0.25">
      <c r="A9" s="167" t="s">
        <v>130</v>
      </c>
      <c r="B9" s="140"/>
      <c r="C9" s="140"/>
      <c r="D9" s="140"/>
      <c r="E9" s="140"/>
      <c r="F9" s="170"/>
    </row>
    <row r="10" spans="1:6" x14ac:dyDescent="0.25">
      <c r="A10" s="167"/>
      <c r="B10" s="140"/>
      <c r="C10" s="140"/>
      <c r="D10" s="140"/>
      <c r="E10" s="140"/>
      <c r="F10" s="170"/>
    </row>
    <row r="11" spans="1:6" ht="15.75" thickBot="1" x14ac:dyDescent="0.3">
      <c r="A11" s="168"/>
      <c r="B11" s="163"/>
      <c r="C11" s="163"/>
      <c r="D11" s="163"/>
      <c r="E11" s="163"/>
      <c r="F11" s="171"/>
    </row>
    <row r="12" spans="1:6" ht="17.25" thickTop="1" x14ac:dyDescent="0.3">
      <c r="A12" s="1"/>
      <c r="B12" s="1"/>
      <c r="C12" s="1"/>
      <c r="D12" s="1"/>
      <c r="E12" s="1"/>
      <c r="F12" s="12"/>
    </row>
    <row r="13" spans="1:6" ht="17.25" thickBot="1" x14ac:dyDescent="0.35">
      <c r="A13" s="1"/>
      <c r="B13" s="1"/>
      <c r="C13" s="1"/>
      <c r="D13" s="1"/>
      <c r="E13" s="1"/>
      <c r="F13" s="12"/>
    </row>
    <row r="14" spans="1:6" ht="21.75" thickTop="1" thickBot="1" x14ac:dyDescent="0.3">
      <c r="A14" s="2" t="s">
        <v>1</v>
      </c>
      <c r="B14" s="3" t="s">
        <v>2</v>
      </c>
      <c r="C14" s="3" t="s">
        <v>5</v>
      </c>
      <c r="D14" s="3" t="str">
        <f>D4</f>
        <v>D</v>
      </c>
      <c r="E14" s="3" t="s">
        <v>5</v>
      </c>
      <c r="F14" s="3" t="str">
        <f>F4</f>
        <v>F</v>
      </c>
    </row>
    <row r="15" spans="1:6" ht="19.5" thickTop="1" thickBot="1" x14ac:dyDescent="0.3">
      <c r="A15" s="134" t="s">
        <v>17</v>
      </c>
      <c r="B15" s="135"/>
      <c r="C15" s="135"/>
      <c r="D15" s="135"/>
      <c r="E15" s="135"/>
      <c r="F15" s="169"/>
    </row>
    <row r="16" spans="1:6" ht="72.75" thickBot="1" x14ac:dyDescent="0.3">
      <c r="A16" s="20" t="str">
        <f>A6</f>
        <v>Package 19</v>
      </c>
      <c r="B16" s="21" t="s">
        <v>9</v>
      </c>
      <c r="C16" s="21" t="s">
        <v>122</v>
      </c>
      <c r="D16" s="21" t="str">
        <f>D6</f>
        <v>Estimated Monthly Management Fee</v>
      </c>
      <c r="E16" s="21" t="s">
        <v>11</v>
      </c>
      <c r="F16" s="22" t="s">
        <v>127</v>
      </c>
    </row>
    <row r="17" spans="1:6" ht="18.75" thickBot="1" x14ac:dyDescent="0.35">
      <c r="A17" s="35" t="s">
        <v>113</v>
      </c>
      <c r="B17" s="17">
        <v>60</v>
      </c>
      <c r="C17" s="51">
        <v>0</v>
      </c>
      <c r="D17" s="57">
        <f>B17*C17</f>
        <v>0</v>
      </c>
      <c r="E17" s="6">
        <f>D17*12</f>
        <v>0</v>
      </c>
      <c r="F17" s="34">
        <f>E17*1</f>
        <v>0</v>
      </c>
    </row>
    <row r="18" spans="1:6" ht="19.5" thickTop="1" thickBot="1" x14ac:dyDescent="0.3">
      <c r="A18" s="7" t="s">
        <v>16</v>
      </c>
      <c r="B18" s="8">
        <f>SUM(B17:B17)</f>
        <v>60</v>
      </c>
      <c r="C18" s="10"/>
      <c r="D18" s="9">
        <f>SUM(D17:D17)</f>
        <v>0</v>
      </c>
      <c r="E18" s="11">
        <f>SUM(E17)</f>
        <v>0</v>
      </c>
      <c r="F18" s="11">
        <f>SUM(F17:F17)</f>
        <v>0</v>
      </c>
    </row>
    <row r="19" spans="1:6" ht="15.75" thickTop="1" x14ac:dyDescent="0.25">
      <c r="A19" s="174" t="s">
        <v>118</v>
      </c>
      <c r="B19" s="137"/>
      <c r="C19" s="137"/>
      <c r="D19" s="137"/>
      <c r="E19" s="137"/>
      <c r="F19" s="175"/>
    </row>
    <row r="20" spans="1:6" x14ac:dyDescent="0.25">
      <c r="A20" s="167"/>
      <c r="B20" s="140"/>
      <c r="C20" s="140"/>
      <c r="D20" s="140"/>
      <c r="E20" s="140"/>
      <c r="F20" s="170"/>
    </row>
    <row r="21" spans="1:6" ht="15.75" thickBot="1" x14ac:dyDescent="0.3">
      <c r="A21" s="168"/>
      <c r="B21" s="163"/>
      <c r="C21" s="163"/>
      <c r="D21" s="163"/>
      <c r="E21" s="163"/>
      <c r="F21" s="171"/>
    </row>
    <row r="22" spans="1:6" ht="17.25" thickTop="1" x14ac:dyDescent="0.3">
      <c r="A22" s="1"/>
      <c r="B22" s="1"/>
      <c r="C22" s="1"/>
      <c r="D22" s="1"/>
      <c r="E22" s="1"/>
      <c r="F22" s="12"/>
    </row>
    <row r="23" spans="1:6" ht="17.25" thickBot="1" x14ac:dyDescent="0.35">
      <c r="A23" s="1"/>
      <c r="B23" s="1"/>
      <c r="C23" s="1"/>
      <c r="D23" s="1"/>
      <c r="E23" s="1"/>
      <c r="F23" s="12"/>
    </row>
    <row r="24" spans="1:6" ht="21.75" thickTop="1" thickBot="1" x14ac:dyDescent="0.3">
      <c r="A24" s="2" t="s">
        <v>1</v>
      </c>
      <c r="B24" s="3" t="s">
        <v>2</v>
      </c>
      <c r="C24" s="3" t="s">
        <v>5</v>
      </c>
      <c r="D24" s="3" t="str">
        <f>D4</f>
        <v>D</v>
      </c>
      <c r="E24" s="3" t="s">
        <v>5</v>
      </c>
      <c r="F24" s="3" t="str">
        <f>F4</f>
        <v>F</v>
      </c>
    </row>
    <row r="25" spans="1:6" ht="19.5" thickTop="1" thickBot="1" x14ac:dyDescent="0.3">
      <c r="A25" s="134" t="s">
        <v>19</v>
      </c>
      <c r="B25" s="135"/>
      <c r="C25" s="135"/>
      <c r="D25" s="135"/>
      <c r="E25" s="135"/>
      <c r="F25" s="169"/>
    </row>
    <row r="26" spans="1:6" ht="72.75" thickBot="1" x14ac:dyDescent="0.3">
      <c r="A26" s="20" t="str">
        <f>A6</f>
        <v>Package 19</v>
      </c>
      <c r="B26" s="21" t="s">
        <v>9</v>
      </c>
      <c r="C26" s="21" t="s">
        <v>122</v>
      </c>
      <c r="D26" s="21" t="str">
        <f>D6</f>
        <v>Estimated Monthly Management Fee</v>
      </c>
      <c r="E26" s="21" t="s">
        <v>11</v>
      </c>
      <c r="F26" s="22" t="s">
        <v>125</v>
      </c>
    </row>
    <row r="27" spans="1:6" ht="18.75" thickBot="1" x14ac:dyDescent="0.35">
      <c r="A27" s="35" t="s">
        <v>113</v>
      </c>
      <c r="B27" s="17">
        <v>60</v>
      </c>
      <c r="C27" s="51">
        <v>0</v>
      </c>
      <c r="D27" s="57">
        <f>B27*C27</f>
        <v>0</v>
      </c>
      <c r="E27" s="6">
        <f>D27*12</f>
        <v>0</v>
      </c>
      <c r="F27" s="34">
        <f>E27*1</f>
        <v>0</v>
      </c>
    </row>
    <row r="28" spans="1:6" ht="19.5" thickTop="1" thickBot="1" x14ac:dyDescent="0.3">
      <c r="A28" s="7" t="s">
        <v>16</v>
      </c>
      <c r="B28" s="8">
        <f>SUM(B27:B27)</f>
        <v>60</v>
      </c>
      <c r="C28" s="10"/>
      <c r="D28" s="9">
        <f>SUM(D27:D27)</f>
        <v>0</v>
      </c>
      <c r="E28" s="11">
        <f>SUM(E27)</f>
        <v>0</v>
      </c>
      <c r="F28" s="13">
        <f>SUM(F27:F27)</f>
        <v>0</v>
      </c>
    </row>
    <row r="29" spans="1:6" ht="15.75" thickTop="1" x14ac:dyDescent="0.25">
      <c r="A29" s="174" t="s">
        <v>119</v>
      </c>
      <c r="B29" s="137"/>
      <c r="C29" s="137"/>
      <c r="D29" s="137"/>
      <c r="E29" s="137"/>
      <c r="F29" s="175"/>
    </row>
    <row r="30" spans="1:6" x14ac:dyDescent="0.25">
      <c r="A30" s="167"/>
      <c r="B30" s="140"/>
      <c r="C30" s="140"/>
      <c r="D30" s="140"/>
      <c r="E30" s="140"/>
      <c r="F30" s="170"/>
    </row>
    <row r="31" spans="1:6" ht="15.75" thickBot="1" x14ac:dyDescent="0.3">
      <c r="A31" s="168"/>
      <c r="B31" s="163"/>
      <c r="C31" s="163"/>
      <c r="D31" s="163"/>
      <c r="E31" s="163"/>
      <c r="F31" s="171"/>
    </row>
    <row r="32" spans="1:6" ht="18" thickTop="1" thickBot="1" x14ac:dyDescent="0.35">
      <c r="A32" s="1"/>
      <c r="B32" s="1"/>
      <c r="C32" s="1"/>
      <c r="D32" s="1"/>
      <c r="E32" s="1"/>
      <c r="F32" s="1"/>
    </row>
    <row r="33" spans="1:6" ht="19.5" thickTop="1" thickBot="1" x14ac:dyDescent="0.3">
      <c r="A33" s="145" t="s">
        <v>21</v>
      </c>
      <c r="B33" s="145"/>
      <c r="C33" s="145"/>
      <c r="D33" s="145"/>
      <c r="E33" s="74"/>
      <c r="F33" s="14">
        <f>F8+F18+F28</f>
        <v>0</v>
      </c>
    </row>
    <row r="34" spans="1:6" ht="15.75" thickTop="1" x14ac:dyDescent="0.25">
      <c r="A34" s="15"/>
      <c r="B34" s="15"/>
      <c r="C34" s="15"/>
      <c r="D34" s="15"/>
      <c r="E34" s="15"/>
      <c r="F34" s="15"/>
    </row>
    <row r="35" spans="1:6" x14ac:dyDescent="0.25">
      <c r="A35" s="15"/>
      <c r="B35" s="15"/>
      <c r="C35" s="15"/>
      <c r="D35" s="15"/>
      <c r="E35" s="15"/>
      <c r="F35" s="15"/>
    </row>
    <row r="36" spans="1:6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6"/>
      <c r="D38" s="16"/>
      <c r="E38" s="15"/>
      <c r="F38" s="15"/>
    </row>
    <row r="39" spans="1:6" ht="15.75" thickTop="1" x14ac:dyDescent="0.25">
      <c r="A39" s="15" t="s">
        <v>22</v>
      </c>
      <c r="B39" s="15"/>
      <c r="C39" s="15" t="s">
        <v>23</v>
      </c>
      <c r="D39" s="15"/>
      <c r="E39" s="15"/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6"/>
      <c r="D43" s="16"/>
      <c r="E43" s="15"/>
      <c r="F43" s="15"/>
    </row>
    <row r="44" spans="1:6" ht="15.75" thickTop="1" x14ac:dyDescent="0.25">
      <c r="A44" s="15" t="s">
        <v>24</v>
      </c>
      <c r="B44" s="15"/>
      <c r="C44" s="15" t="s">
        <v>25</v>
      </c>
      <c r="D44" s="15"/>
      <c r="E44" s="15"/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6"/>
      <c r="D48" s="16"/>
      <c r="E48" s="15"/>
      <c r="F48" s="15"/>
    </row>
    <row r="49" spans="1:6" ht="15.75" thickTop="1" x14ac:dyDescent="0.25">
      <c r="A49" s="15" t="s">
        <v>26</v>
      </c>
      <c r="B49" s="15"/>
      <c r="C49" s="15" t="s">
        <v>27</v>
      </c>
      <c r="D49" s="15"/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D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86DC-E420-4609-B6B6-B90D179F8CC5}">
  <dimension ref="A1:F58"/>
  <sheetViews>
    <sheetView zoomScaleNormal="100" workbookViewId="0">
      <selection activeCell="I9" sqref="I9"/>
    </sheetView>
  </sheetViews>
  <sheetFormatPr defaultRowHeight="15" x14ac:dyDescent="0.25"/>
  <cols>
    <col min="1" max="1" width="25.5703125" customWidth="1"/>
    <col min="2" max="2" width="23.28515625" customWidth="1"/>
    <col min="3" max="5" width="21.42578125" customWidth="1"/>
    <col min="6" max="6" width="22.8554687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28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52" t="s">
        <v>7</v>
      </c>
      <c r="B5" s="135"/>
      <c r="C5" s="135"/>
      <c r="D5" s="135"/>
      <c r="E5" s="135"/>
      <c r="F5" s="153"/>
    </row>
    <row r="6" spans="1:6" ht="72.75" thickBot="1" x14ac:dyDescent="0.3">
      <c r="A6" s="88" t="s">
        <v>29</v>
      </c>
      <c r="B6" s="62" t="s">
        <v>9</v>
      </c>
      <c r="C6" s="62" t="s">
        <v>122</v>
      </c>
      <c r="D6" s="62" t="s">
        <v>135</v>
      </c>
      <c r="E6" s="62" t="s">
        <v>11</v>
      </c>
      <c r="F6" s="87" t="s">
        <v>126</v>
      </c>
    </row>
    <row r="7" spans="1:6" ht="18" x14ac:dyDescent="0.3">
      <c r="A7" s="93" t="s">
        <v>30</v>
      </c>
      <c r="B7" s="94">
        <v>330</v>
      </c>
      <c r="C7" s="104">
        <v>0</v>
      </c>
      <c r="D7" s="55">
        <f>B7*C7</f>
        <v>0</v>
      </c>
      <c r="E7" s="55">
        <f>D7*12</f>
        <v>0</v>
      </c>
      <c r="F7" s="56">
        <f>E7*3</f>
        <v>0</v>
      </c>
    </row>
    <row r="8" spans="1:6" ht="18" x14ac:dyDescent="0.3">
      <c r="A8" s="35" t="s">
        <v>31</v>
      </c>
      <c r="B8" s="17">
        <v>668</v>
      </c>
      <c r="C8" s="103">
        <v>0</v>
      </c>
      <c r="D8" s="6">
        <f t="shared" ref="D8:D9" si="0">B8*C8</f>
        <v>0</v>
      </c>
      <c r="E8" s="6">
        <f t="shared" ref="E8:E9" si="1">D8*12</f>
        <v>0</v>
      </c>
      <c r="F8" s="34">
        <f t="shared" ref="F8:F9" si="2">E8*3</f>
        <v>0</v>
      </c>
    </row>
    <row r="9" spans="1:6" ht="18.75" thickBot="1" x14ac:dyDescent="0.35">
      <c r="A9" s="96" t="s">
        <v>32</v>
      </c>
      <c r="B9" s="97">
        <v>584</v>
      </c>
      <c r="C9" s="106">
        <v>0</v>
      </c>
      <c r="D9" s="59">
        <f t="shared" si="0"/>
        <v>0</v>
      </c>
      <c r="E9" s="59">
        <f t="shared" si="1"/>
        <v>0</v>
      </c>
      <c r="F9" s="60">
        <f t="shared" si="2"/>
        <v>0</v>
      </c>
    </row>
    <row r="10" spans="1:6" ht="18.75" thickBot="1" x14ac:dyDescent="0.3">
      <c r="A10" s="89" t="s">
        <v>16</v>
      </c>
      <c r="B10" s="90">
        <f>SUM(B7:B9)</f>
        <v>1582</v>
      </c>
      <c r="C10" s="91"/>
      <c r="D10" s="69">
        <f>SUM(D7:D9)</f>
        <v>0</v>
      </c>
      <c r="E10" s="92">
        <f>SUM(E7:E9)</f>
        <v>0</v>
      </c>
      <c r="F10" s="70">
        <f>SUM(F7:F9)</f>
        <v>0</v>
      </c>
    </row>
    <row r="11" spans="1:6" ht="15" customHeight="1" x14ac:dyDescent="0.25">
      <c r="A11" s="157" t="s">
        <v>117</v>
      </c>
      <c r="B11" s="140"/>
      <c r="C11" s="140"/>
      <c r="D11" s="140"/>
      <c r="E11" s="140"/>
      <c r="F11" s="141"/>
    </row>
    <row r="12" spans="1:6" ht="15" customHeight="1" x14ac:dyDescent="0.25">
      <c r="A12" s="139"/>
      <c r="B12" s="140"/>
      <c r="C12" s="140"/>
      <c r="D12" s="140"/>
      <c r="E12" s="140"/>
      <c r="F12" s="141"/>
    </row>
    <row r="13" spans="1:6" ht="15.75" customHeight="1" thickBot="1" x14ac:dyDescent="0.3">
      <c r="A13" s="142"/>
      <c r="B13" s="143"/>
      <c r="C13" s="143"/>
      <c r="D13" s="143"/>
      <c r="E13" s="143"/>
      <c r="F13" s="144"/>
    </row>
    <row r="14" spans="1:6" ht="16.5" x14ac:dyDescent="0.3">
      <c r="A14" s="36"/>
      <c r="B14" s="37"/>
      <c r="C14" s="37"/>
      <c r="D14" s="37"/>
      <c r="E14" s="37"/>
      <c r="F14" s="38"/>
    </row>
    <row r="15" spans="1:6" ht="17.25" thickBot="1" x14ac:dyDescent="0.35">
      <c r="A15" s="39"/>
      <c r="B15" s="1"/>
      <c r="C15" s="1"/>
      <c r="D15" s="1"/>
      <c r="E15" s="1"/>
      <c r="F15" s="40"/>
    </row>
    <row r="16" spans="1:6" ht="21.75" thickTop="1" thickBot="1" x14ac:dyDescent="0.3">
      <c r="A16" s="41" t="s">
        <v>1</v>
      </c>
      <c r="B16" s="3" t="s">
        <v>2</v>
      </c>
      <c r="C16" s="3" t="s">
        <v>3</v>
      </c>
      <c r="D16" s="3" t="s">
        <v>4</v>
      </c>
      <c r="E16" s="3" t="s">
        <v>5</v>
      </c>
      <c r="F16" s="42" t="str">
        <f>F4</f>
        <v>F</v>
      </c>
    </row>
    <row r="17" spans="1:6" ht="19.5" thickTop="1" thickBot="1" x14ac:dyDescent="0.3">
      <c r="A17" s="158" t="s">
        <v>17</v>
      </c>
      <c r="B17" s="159"/>
      <c r="C17" s="159"/>
      <c r="D17" s="159"/>
      <c r="E17" s="159"/>
      <c r="F17" s="160"/>
    </row>
    <row r="18" spans="1:6" ht="73.5" thickTop="1" thickBot="1" x14ac:dyDescent="0.3">
      <c r="A18" s="88" t="s">
        <v>29</v>
      </c>
      <c r="B18" s="62" t="s">
        <v>9</v>
      </c>
      <c r="C18" s="62" t="s">
        <v>122</v>
      </c>
      <c r="D18" s="62" t="s">
        <v>135</v>
      </c>
      <c r="E18" s="62" t="s">
        <v>11</v>
      </c>
      <c r="F18" s="87" t="s">
        <v>127</v>
      </c>
    </row>
    <row r="19" spans="1:6" ht="18" x14ac:dyDescent="0.3">
      <c r="A19" s="93" t="s">
        <v>30</v>
      </c>
      <c r="B19" s="94">
        <v>330</v>
      </c>
      <c r="C19" s="104">
        <v>0</v>
      </c>
      <c r="D19" s="55">
        <f>B19*C19</f>
        <v>0</v>
      </c>
      <c r="E19" s="55">
        <f>D19*12</f>
        <v>0</v>
      </c>
      <c r="F19" s="56">
        <f>E19*1</f>
        <v>0</v>
      </c>
    </row>
    <row r="20" spans="1:6" ht="18" x14ac:dyDescent="0.3">
      <c r="A20" s="35" t="s">
        <v>31</v>
      </c>
      <c r="B20" s="17">
        <v>668</v>
      </c>
      <c r="C20" s="103">
        <v>0</v>
      </c>
      <c r="D20" s="6">
        <f t="shared" ref="D20:D21" si="3">B20*C20</f>
        <v>0</v>
      </c>
      <c r="E20" s="6">
        <f t="shared" ref="E20:E21" si="4">D20*12</f>
        <v>0</v>
      </c>
      <c r="F20" s="34">
        <f t="shared" ref="F20:F21" si="5">E20*1</f>
        <v>0</v>
      </c>
    </row>
    <row r="21" spans="1:6" ht="18.75" thickBot="1" x14ac:dyDescent="0.35">
      <c r="A21" s="96" t="s">
        <v>32</v>
      </c>
      <c r="B21" s="97">
        <v>584</v>
      </c>
      <c r="C21" s="106">
        <v>0</v>
      </c>
      <c r="D21" s="59">
        <f t="shared" si="3"/>
        <v>0</v>
      </c>
      <c r="E21" s="59">
        <f t="shared" si="4"/>
        <v>0</v>
      </c>
      <c r="F21" s="60">
        <f t="shared" si="5"/>
        <v>0</v>
      </c>
    </row>
    <row r="22" spans="1:6" ht="18.75" thickBot="1" x14ac:dyDescent="0.3">
      <c r="A22" s="89" t="s">
        <v>16</v>
      </c>
      <c r="B22" s="124">
        <f>SUM(B19:B21)</f>
        <v>1582</v>
      </c>
      <c r="C22" s="61"/>
      <c r="D22" s="52">
        <f>SUM(D19:D21)</f>
        <v>0</v>
      </c>
      <c r="E22" s="53">
        <f>SUM(E19:E21)</f>
        <v>0</v>
      </c>
      <c r="F22" s="53">
        <f>SUM(F19:F21)</f>
        <v>0</v>
      </c>
    </row>
    <row r="23" spans="1:6" ht="15.75" thickTop="1" x14ac:dyDescent="0.25">
      <c r="A23" s="161" t="s">
        <v>118</v>
      </c>
      <c r="B23" s="137"/>
      <c r="C23" s="137"/>
      <c r="D23" s="137"/>
      <c r="E23" s="137"/>
      <c r="F23" s="138"/>
    </row>
    <row r="24" spans="1:6" x14ac:dyDescent="0.25">
      <c r="A24" s="139"/>
      <c r="B24" s="140"/>
      <c r="C24" s="140"/>
      <c r="D24" s="140"/>
      <c r="E24" s="140"/>
      <c r="F24" s="141"/>
    </row>
    <row r="25" spans="1:6" ht="15.75" thickBot="1" x14ac:dyDescent="0.3">
      <c r="A25" s="162"/>
      <c r="B25" s="163"/>
      <c r="C25" s="163"/>
      <c r="D25" s="163"/>
      <c r="E25" s="163"/>
      <c r="F25" s="164"/>
    </row>
    <row r="26" spans="1:6" ht="17.25" thickTop="1" x14ac:dyDescent="0.3">
      <c r="A26" s="39"/>
      <c r="B26" s="1"/>
      <c r="C26" s="1"/>
      <c r="D26" s="1"/>
      <c r="E26" s="1"/>
      <c r="F26" s="40"/>
    </row>
    <row r="27" spans="1:6" ht="17.25" thickBot="1" x14ac:dyDescent="0.35">
      <c r="A27" s="45"/>
      <c r="B27" s="46"/>
      <c r="C27" s="46"/>
      <c r="D27" s="46"/>
      <c r="E27" s="46"/>
      <c r="F27" s="47"/>
    </row>
    <row r="28" spans="1:6" ht="21" thickBot="1" x14ac:dyDescent="0.3">
      <c r="A28" s="27" t="s">
        <v>1</v>
      </c>
      <c r="B28" s="28" t="s">
        <v>2</v>
      </c>
      <c r="C28" s="28" t="s">
        <v>3</v>
      </c>
      <c r="D28" s="28" t="s">
        <v>4</v>
      </c>
      <c r="E28" s="28" t="s">
        <v>5</v>
      </c>
      <c r="F28" s="29" t="str">
        <f>F4</f>
        <v>F</v>
      </c>
    </row>
    <row r="29" spans="1:6" ht="19.5" thickTop="1" thickBot="1" x14ac:dyDescent="0.3">
      <c r="A29" s="152" t="s">
        <v>19</v>
      </c>
      <c r="B29" s="135"/>
      <c r="C29" s="135"/>
      <c r="D29" s="135"/>
      <c r="E29" s="135"/>
      <c r="F29" s="153"/>
    </row>
    <row r="30" spans="1:6" ht="72.75" thickBot="1" x14ac:dyDescent="0.3">
      <c r="A30" s="88" t="s">
        <v>29</v>
      </c>
      <c r="B30" s="62" t="s">
        <v>9</v>
      </c>
      <c r="C30" s="62" t="s">
        <v>122</v>
      </c>
      <c r="D30" s="62" t="s">
        <v>135</v>
      </c>
      <c r="E30" s="62" t="s">
        <v>11</v>
      </c>
      <c r="F30" s="87" t="s">
        <v>128</v>
      </c>
    </row>
    <row r="31" spans="1:6" ht="18" x14ac:dyDescent="0.3">
      <c r="A31" s="93" t="s">
        <v>30</v>
      </c>
      <c r="B31" s="94">
        <v>330</v>
      </c>
      <c r="C31" s="104">
        <v>0</v>
      </c>
      <c r="D31" s="55">
        <f>B31*C31</f>
        <v>0</v>
      </c>
      <c r="E31" s="55">
        <f>D31*12</f>
        <v>0</v>
      </c>
      <c r="F31" s="56">
        <f>E31*1</f>
        <v>0</v>
      </c>
    </row>
    <row r="32" spans="1:6" ht="18" x14ac:dyDescent="0.3">
      <c r="A32" s="35" t="s">
        <v>31</v>
      </c>
      <c r="B32" s="17">
        <v>668</v>
      </c>
      <c r="C32" s="103">
        <v>0</v>
      </c>
      <c r="D32" s="6">
        <f t="shared" ref="D32:D33" si="6">B32*C32</f>
        <v>0</v>
      </c>
      <c r="E32" s="6">
        <f t="shared" ref="E32:E33" si="7">D32*12</f>
        <v>0</v>
      </c>
      <c r="F32" s="34">
        <f t="shared" ref="F32:F33" si="8">E32*1</f>
        <v>0</v>
      </c>
    </row>
    <row r="33" spans="1:6" ht="18.75" thickBot="1" x14ac:dyDescent="0.35">
      <c r="A33" s="96" t="s">
        <v>32</v>
      </c>
      <c r="B33" s="97">
        <v>584</v>
      </c>
      <c r="C33" s="106">
        <v>0</v>
      </c>
      <c r="D33" s="59">
        <f t="shared" si="6"/>
        <v>0</v>
      </c>
      <c r="E33" s="59">
        <f t="shared" si="7"/>
        <v>0</v>
      </c>
      <c r="F33" s="60">
        <f t="shared" si="8"/>
        <v>0</v>
      </c>
    </row>
    <row r="34" spans="1:6" ht="18.75" thickBot="1" x14ac:dyDescent="0.3">
      <c r="A34" s="89" t="s">
        <v>16</v>
      </c>
      <c r="B34" s="113">
        <f>SUM(B31:B33)</f>
        <v>1582</v>
      </c>
      <c r="C34" s="91"/>
      <c r="D34" s="69">
        <f>SUM(D31:D33)</f>
        <v>0</v>
      </c>
      <c r="E34" s="83">
        <f>SUM(E31:E33)</f>
        <v>0</v>
      </c>
      <c r="F34" s="114">
        <f>SUM(F31:F33)</f>
        <v>0</v>
      </c>
    </row>
    <row r="35" spans="1:6" x14ac:dyDescent="0.25">
      <c r="A35" s="154" t="s">
        <v>119</v>
      </c>
      <c r="B35" s="155"/>
      <c r="C35" s="155"/>
      <c r="D35" s="155"/>
      <c r="E35" s="155"/>
      <c r="F35" s="156"/>
    </row>
    <row r="36" spans="1:6" x14ac:dyDescent="0.25">
      <c r="A36" s="139"/>
      <c r="B36" s="140"/>
      <c r="C36" s="140"/>
      <c r="D36" s="140"/>
      <c r="E36" s="140"/>
      <c r="F36" s="141"/>
    </row>
    <row r="37" spans="1:6" ht="15.75" thickBot="1" x14ac:dyDescent="0.3">
      <c r="A37" s="142"/>
      <c r="B37" s="143"/>
      <c r="C37" s="143"/>
      <c r="D37" s="143"/>
      <c r="E37" s="143"/>
      <c r="F37" s="144"/>
    </row>
    <row r="38" spans="1:6" ht="16.5" x14ac:dyDescent="0.3">
      <c r="A38" s="1"/>
      <c r="B38" s="1"/>
      <c r="C38" s="1"/>
      <c r="D38" s="1"/>
      <c r="E38" s="1"/>
      <c r="F38" s="1"/>
    </row>
    <row r="39" spans="1:6" ht="18" x14ac:dyDescent="0.25">
      <c r="A39" s="145" t="s">
        <v>21</v>
      </c>
      <c r="B39" s="145"/>
      <c r="C39" s="145"/>
      <c r="D39" s="145"/>
      <c r="E39" s="145"/>
      <c r="F39" s="145"/>
    </row>
    <row r="40" spans="1:6" ht="15.75" thickBot="1" x14ac:dyDescent="0.3">
      <c r="A40" s="15"/>
      <c r="B40" s="15"/>
      <c r="C40" s="15"/>
      <c r="D40" s="15"/>
      <c r="E40" s="15"/>
      <c r="F40" s="15"/>
    </row>
    <row r="41" spans="1:6" ht="19.5" thickTop="1" thickBot="1" x14ac:dyDescent="0.3">
      <c r="A41" s="15"/>
      <c r="B41" s="15"/>
      <c r="C41" s="15"/>
      <c r="D41" s="15"/>
      <c r="E41" s="15"/>
      <c r="F41" s="14">
        <f>SUM(F34,F22,F10)</f>
        <v>0</v>
      </c>
    </row>
    <row r="42" spans="1:6" ht="15.75" thickTop="1" x14ac:dyDescent="0.25">
      <c r="A42" s="15"/>
      <c r="B42" s="15"/>
      <c r="C42" s="15"/>
      <c r="D42" s="15"/>
      <c r="E42" s="15"/>
      <c r="F42" s="15"/>
    </row>
    <row r="43" spans="1:6" x14ac:dyDescent="0.25">
      <c r="A43" s="15"/>
      <c r="B43" s="15"/>
      <c r="C43" s="15"/>
      <c r="D43" s="15"/>
      <c r="E43" s="15"/>
      <c r="F43" s="15"/>
    </row>
    <row r="44" spans="1:6" ht="15.75" thickBot="1" x14ac:dyDescent="0.3">
      <c r="A44" s="16"/>
      <c r="B44" s="16"/>
      <c r="C44" s="15"/>
      <c r="D44" s="15"/>
      <c r="E44" s="16"/>
      <c r="F44" s="16"/>
    </row>
    <row r="45" spans="1:6" ht="15.75" thickTop="1" x14ac:dyDescent="0.25">
      <c r="A45" s="15" t="s">
        <v>22</v>
      </c>
      <c r="B45" s="15"/>
      <c r="C45" s="15"/>
      <c r="D45" s="15"/>
      <c r="E45" s="15" t="s">
        <v>23</v>
      </c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x14ac:dyDescent="0.25">
      <c r="A48" s="15"/>
      <c r="B48" s="15"/>
      <c r="C48" s="15"/>
      <c r="D48" s="15"/>
      <c r="E48" s="15"/>
      <c r="F48" s="15"/>
    </row>
    <row r="49" spans="1:6" ht="15.75" thickBot="1" x14ac:dyDescent="0.3">
      <c r="A49" s="16"/>
      <c r="B49" s="16"/>
      <c r="C49" s="15"/>
      <c r="D49" s="15"/>
      <c r="E49" s="16"/>
      <c r="F49" s="16"/>
    </row>
    <row r="50" spans="1:6" ht="15.75" thickTop="1" x14ac:dyDescent="0.25">
      <c r="A50" s="15" t="s">
        <v>24</v>
      </c>
      <c r="B50" s="15"/>
      <c r="C50" s="15"/>
      <c r="D50" s="15"/>
      <c r="E50" s="15" t="s">
        <v>25</v>
      </c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  <row r="53" spans="1:6" x14ac:dyDescent="0.25">
      <c r="A53" s="15"/>
      <c r="B53" s="15"/>
      <c r="C53" s="15"/>
      <c r="D53" s="15"/>
      <c r="E53" s="15"/>
      <c r="F53" s="15"/>
    </row>
    <row r="54" spans="1:6" ht="15.75" thickBot="1" x14ac:dyDescent="0.3">
      <c r="A54" s="16"/>
      <c r="B54" s="16"/>
      <c r="C54" s="15"/>
      <c r="D54" s="15"/>
      <c r="E54" s="16"/>
      <c r="F54" s="16"/>
    </row>
    <row r="55" spans="1:6" ht="15.75" thickTop="1" x14ac:dyDescent="0.25">
      <c r="A55" s="15" t="s">
        <v>26</v>
      </c>
      <c r="B55" s="15"/>
      <c r="C55" s="15"/>
      <c r="D55" s="15"/>
      <c r="E55" s="15" t="s">
        <v>27</v>
      </c>
      <c r="F55" s="15"/>
    </row>
    <row r="56" spans="1:6" x14ac:dyDescent="0.25">
      <c r="A56" s="15"/>
      <c r="B56" s="15"/>
      <c r="C56" s="15"/>
      <c r="D56" s="15"/>
      <c r="E56" s="15"/>
      <c r="F56" s="15"/>
    </row>
    <row r="57" spans="1:6" x14ac:dyDescent="0.25">
      <c r="A57" s="15"/>
      <c r="B57" s="15"/>
      <c r="C57" s="15"/>
      <c r="D57" s="15"/>
      <c r="E57" s="15"/>
      <c r="F57" s="15"/>
    </row>
    <row r="58" spans="1:6" x14ac:dyDescent="0.25">
      <c r="A58" s="15"/>
      <c r="B58" s="15"/>
      <c r="C58" s="15"/>
      <c r="D58" s="15"/>
      <c r="E58" s="15"/>
      <c r="F58" s="15"/>
    </row>
  </sheetData>
  <sheetProtection sheet="1" objects="1" scenarios="1"/>
  <mergeCells count="9">
    <mergeCell ref="A29:F29"/>
    <mergeCell ref="A35:F37"/>
    <mergeCell ref="A39:F39"/>
    <mergeCell ref="A1:F1"/>
    <mergeCell ref="A2:F2"/>
    <mergeCell ref="A5:F5"/>
    <mergeCell ref="A11:F13"/>
    <mergeCell ref="A17:F17"/>
    <mergeCell ref="A23:F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C45A-7482-481D-8F1E-15B930776C70}">
  <dimension ref="A1:F61"/>
  <sheetViews>
    <sheetView zoomScaleNormal="100" workbookViewId="0">
      <selection activeCell="H14" sqref="H14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66" t="s">
        <v>116</v>
      </c>
      <c r="B1" s="166"/>
      <c r="C1" s="166"/>
      <c r="D1" s="166"/>
      <c r="E1" s="166"/>
      <c r="F1" s="166"/>
    </row>
    <row r="2" spans="1:6" ht="20.25" x14ac:dyDescent="0.3">
      <c r="A2" s="146" t="s">
        <v>33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52" t="s">
        <v>7</v>
      </c>
      <c r="B5" s="135"/>
      <c r="C5" s="135"/>
      <c r="D5" s="135"/>
      <c r="E5" s="135"/>
      <c r="F5" s="153"/>
    </row>
    <row r="6" spans="1:6" ht="72.75" thickBot="1" x14ac:dyDescent="0.3">
      <c r="A6" s="88" t="s">
        <v>34</v>
      </c>
      <c r="B6" s="62" t="s">
        <v>9</v>
      </c>
      <c r="C6" s="62" t="s">
        <v>122</v>
      </c>
      <c r="D6" s="62" t="s">
        <v>135</v>
      </c>
      <c r="E6" s="62" t="s">
        <v>11</v>
      </c>
      <c r="F6" s="87" t="s">
        <v>123</v>
      </c>
    </row>
    <row r="7" spans="1:6" ht="18" x14ac:dyDescent="0.3">
      <c r="A7" s="93" t="s">
        <v>35</v>
      </c>
      <c r="B7" s="94">
        <v>392</v>
      </c>
      <c r="C7" s="95">
        <v>0</v>
      </c>
      <c r="D7" s="54">
        <f>B7*C7</f>
        <v>0</v>
      </c>
      <c r="E7" s="55">
        <f>D7*12</f>
        <v>0</v>
      </c>
      <c r="F7" s="56">
        <f>E7*3</f>
        <v>0</v>
      </c>
    </row>
    <row r="8" spans="1:6" ht="18" x14ac:dyDescent="0.3">
      <c r="A8" s="35" t="s">
        <v>36</v>
      </c>
      <c r="B8" s="17">
        <v>267</v>
      </c>
      <c r="C8" s="51">
        <v>0</v>
      </c>
      <c r="D8" s="57">
        <f t="shared" ref="D8:D10" si="0">B8*C8</f>
        <v>0</v>
      </c>
      <c r="E8" s="6">
        <f t="shared" ref="E8:E10" si="1">D8*12</f>
        <v>0</v>
      </c>
      <c r="F8" s="34">
        <f t="shared" ref="F8:F10" si="2">E8*3</f>
        <v>0</v>
      </c>
    </row>
    <row r="9" spans="1:6" ht="18" x14ac:dyDescent="0.3">
      <c r="A9" s="35" t="s">
        <v>37</v>
      </c>
      <c r="B9" s="17">
        <v>129</v>
      </c>
      <c r="C9" s="51">
        <v>0</v>
      </c>
      <c r="D9" s="57">
        <f t="shared" si="0"/>
        <v>0</v>
      </c>
      <c r="E9" s="6">
        <f t="shared" si="1"/>
        <v>0</v>
      </c>
      <c r="F9" s="34">
        <f t="shared" si="2"/>
        <v>0</v>
      </c>
    </row>
    <row r="10" spans="1:6" ht="18.75" thickBot="1" x14ac:dyDescent="0.35">
      <c r="A10" s="96" t="s">
        <v>38</v>
      </c>
      <c r="B10" s="97">
        <v>379</v>
      </c>
      <c r="C10" s="98">
        <v>0</v>
      </c>
      <c r="D10" s="58">
        <f t="shared" si="0"/>
        <v>0</v>
      </c>
      <c r="E10" s="59">
        <f t="shared" si="1"/>
        <v>0</v>
      </c>
      <c r="F10" s="60">
        <f t="shared" si="2"/>
        <v>0</v>
      </c>
    </row>
    <row r="11" spans="1:6" ht="18.75" thickBot="1" x14ac:dyDescent="0.3">
      <c r="A11" s="89" t="s">
        <v>16</v>
      </c>
      <c r="B11" s="90">
        <f>SUM(B7:B10)</f>
        <v>1167</v>
      </c>
      <c r="C11" s="91"/>
      <c r="D11" s="69">
        <f>SUM(D7:D10)</f>
        <v>0</v>
      </c>
      <c r="E11" s="92">
        <f>SUM(E7:E10)</f>
        <v>0</v>
      </c>
      <c r="F11" s="70">
        <f>SUM(F7:F10)</f>
        <v>0</v>
      </c>
    </row>
    <row r="12" spans="1:6" ht="15" customHeight="1" x14ac:dyDescent="0.25">
      <c r="A12" s="157" t="s">
        <v>117</v>
      </c>
      <c r="B12" s="140"/>
      <c r="C12" s="140"/>
      <c r="D12" s="140"/>
      <c r="E12" s="140"/>
      <c r="F12" s="141"/>
    </row>
    <row r="13" spans="1:6" ht="15" customHeight="1" x14ac:dyDescent="0.25">
      <c r="A13" s="139"/>
      <c r="B13" s="140"/>
      <c r="C13" s="140"/>
      <c r="D13" s="140"/>
      <c r="E13" s="140"/>
      <c r="F13" s="141"/>
    </row>
    <row r="14" spans="1:6" ht="15.75" customHeight="1" thickBot="1" x14ac:dyDescent="0.3">
      <c r="A14" s="142"/>
      <c r="B14" s="143"/>
      <c r="C14" s="143"/>
      <c r="D14" s="143"/>
      <c r="E14" s="143"/>
      <c r="F14" s="144"/>
    </row>
    <row r="15" spans="1:6" ht="16.5" x14ac:dyDescent="0.3">
      <c r="A15" s="39"/>
      <c r="B15" s="1"/>
      <c r="C15" s="1"/>
      <c r="D15" s="1"/>
      <c r="E15" s="1"/>
      <c r="F15" s="40"/>
    </row>
    <row r="16" spans="1:6" ht="17.25" thickBot="1" x14ac:dyDescent="0.35">
      <c r="A16" s="39"/>
      <c r="B16" s="1"/>
      <c r="C16" s="1"/>
      <c r="D16" s="1"/>
      <c r="E16" s="1"/>
      <c r="F16" s="40"/>
    </row>
    <row r="17" spans="1:6" ht="21.75" thickTop="1" thickBot="1" x14ac:dyDescent="0.3">
      <c r="A17" s="41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42" t="str">
        <f>F4</f>
        <v>F</v>
      </c>
    </row>
    <row r="18" spans="1:6" ht="19.5" thickTop="1" thickBot="1" x14ac:dyDescent="0.3">
      <c r="A18" s="152" t="s">
        <v>17</v>
      </c>
      <c r="B18" s="135"/>
      <c r="C18" s="135"/>
      <c r="D18" s="135"/>
      <c r="E18" s="135"/>
      <c r="F18" s="153"/>
    </row>
    <row r="19" spans="1:6" ht="72.75" thickBot="1" x14ac:dyDescent="0.3">
      <c r="A19" s="20" t="str">
        <f>A6</f>
        <v xml:space="preserve">Package 3      </v>
      </c>
      <c r="B19" s="21" t="s">
        <v>9</v>
      </c>
      <c r="C19" s="21" t="s">
        <v>122</v>
      </c>
      <c r="D19" s="62" t="s">
        <v>135</v>
      </c>
      <c r="E19" s="21" t="s">
        <v>11</v>
      </c>
      <c r="F19" s="22" t="s">
        <v>127</v>
      </c>
    </row>
    <row r="20" spans="1:6" ht="18" x14ac:dyDescent="0.3">
      <c r="A20" s="33" t="s">
        <v>35</v>
      </c>
      <c r="B20" s="24">
        <v>392</v>
      </c>
      <c r="C20" s="51">
        <v>0</v>
      </c>
      <c r="D20" s="57">
        <f>B20*C20</f>
        <v>0</v>
      </c>
      <c r="E20" s="6">
        <f>D20*12</f>
        <v>0</v>
      </c>
      <c r="F20" s="34">
        <f>E20*1</f>
        <v>0</v>
      </c>
    </row>
    <row r="21" spans="1:6" ht="18" x14ac:dyDescent="0.3">
      <c r="A21" s="35" t="s">
        <v>36</v>
      </c>
      <c r="B21" s="17">
        <v>267</v>
      </c>
      <c r="C21" s="51">
        <v>0</v>
      </c>
      <c r="D21" s="57">
        <f t="shared" ref="D21:D23" si="3">B21*C21</f>
        <v>0</v>
      </c>
      <c r="E21" s="6">
        <f t="shared" ref="E21:E23" si="4">D21*12</f>
        <v>0</v>
      </c>
      <c r="F21" s="34">
        <f t="shared" ref="F21:F23" si="5">E21*1</f>
        <v>0</v>
      </c>
    </row>
    <row r="22" spans="1:6" ht="18" x14ac:dyDescent="0.3">
      <c r="A22" s="35" t="s">
        <v>37</v>
      </c>
      <c r="B22" s="17">
        <v>129</v>
      </c>
      <c r="C22" s="51">
        <v>0</v>
      </c>
      <c r="D22" s="57">
        <f t="shared" si="3"/>
        <v>0</v>
      </c>
      <c r="E22" s="6">
        <f t="shared" si="4"/>
        <v>0</v>
      </c>
      <c r="F22" s="34">
        <f t="shared" si="5"/>
        <v>0</v>
      </c>
    </row>
    <row r="23" spans="1:6" ht="18.75" thickBot="1" x14ac:dyDescent="0.35">
      <c r="A23" s="35" t="s">
        <v>38</v>
      </c>
      <c r="B23" s="17">
        <v>379</v>
      </c>
      <c r="C23" s="51">
        <v>0</v>
      </c>
      <c r="D23" s="57">
        <f t="shared" si="3"/>
        <v>0</v>
      </c>
      <c r="E23" s="6">
        <f t="shared" si="4"/>
        <v>0</v>
      </c>
      <c r="F23" s="34">
        <f t="shared" si="5"/>
        <v>0</v>
      </c>
    </row>
    <row r="24" spans="1:6" ht="18.75" thickBot="1" x14ac:dyDescent="0.3">
      <c r="A24" s="18" t="s">
        <v>16</v>
      </c>
      <c r="B24" s="81">
        <f>SUM(B20:B23)</f>
        <v>1167</v>
      </c>
      <c r="C24" s="78"/>
      <c r="D24" s="79">
        <f>SUM(D20:D23)</f>
        <v>0</v>
      </c>
      <c r="E24" s="25">
        <f>SUM(E20:E23)</f>
        <v>0</v>
      </c>
      <c r="F24" s="77">
        <f>SUM(F20:F23)</f>
        <v>0</v>
      </c>
    </row>
    <row r="25" spans="1:6" x14ac:dyDescent="0.25">
      <c r="A25" s="139" t="s">
        <v>118</v>
      </c>
      <c r="B25" s="140"/>
      <c r="C25" s="140"/>
      <c r="D25" s="140"/>
      <c r="E25" s="140"/>
      <c r="F25" s="141"/>
    </row>
    <row r="26" spans="1:6" x14ac:dyDescent="0.25">
      <c r="A26" s="139"/>
      <c r="B26" s="140"/>
      <c r="C26" s="140"/>
      <c r="D26" s="140"/>
      <c r="E26" s="140"/>
      <c r="F26" s="141"/>
    </row>
    <row r="27" spans="1:6" ht="15.75" thickBot="1" x14ac:dyDescent="0.3">
      <c r="A27" s="162"/>
      <c r="B27" s="163"/>
      <c r="C27" s="163"/>
      <c r="D27" s="163"/>
      <c r="E27" s="163"/>
      <c r="F27" s="164"/>
    </row>
    <row r="28" spans="1:6" ht="17.25" thickTop="1" x14ac:dyDescent="0.3">
      <c r="A28" s="39"/>
      <c r="B28" s="1"/>
      <c r="C28" s="1"/>
      <c r="D28" s="1"/>
      <c r="E28" s="1"/>
      <c r="F28" s="40"/>
    </row>
    <row r="29" spans="1:6" ht="17.25" thickBot="1" x14ac:dyDescent="0.35">
      <c r="A29" s="39"/>
      <c r="B29" s="1"/>
      <c r="C29" s="1"/>
      <c r="D29" s="1"/>
      <c r="E29" s="1"/>
      <c r="F29" s="40"/>
    </row>
    <row r="30" spans="1:6" ht="21.75" thickTop="1" thickBot="1" x14ac:dyDescent="0.3">
      <c r="A30" s="41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42" t="str">
        <f>F4</f>
        <v>F</v>
      </c>
    </row>
    <row r="31" spans="1:6" ht="19.5" thickTop="1" thickBot="1" x14ac:dyDescent="0.3">
      <c r="A31" s="152" t="s">
        <v>19</v>
      </c>
      <c r="B31" s="135"/>
      <c r="C31" s="135"/>
      <c r="D31" s="135"/>
      <c r="E31" s="135"/>
      <c r="F31" s="153"/>
    </row>
    <row r="32" spans="1:6" ht="72.75" thickBot="1" x14ac:dyDescent="0.3">
      <c r="A32" s="20" t="str">
        <f>A6</f>
        <v xml:space="preserve">Package 3      </v>
      </c>
      <c r="B32" s="21" t="s">
        <v>9</v>
      </c>
      <c r="C32" s="21" t="s">
        <v>122</v>
      </c>
      <c r="D32" s="62" t="s">
        <v>135</v>
      </c>
      <c r="E32" s="21" t="s">
        <v>11</v>
      </c>
      <c r="F32" s="22" t="s">
        <v>125</v>
      </c>
    </row>
    <row r="33" spans="1:6" ht="18" x14ac:dyDescent="0.3">
      <c r="A33" s="33" t="s">
        <v>35</v>
      </c>
      <c r="B33" s="24">
        <v>392</v>
      </c>
      <c r="C33" s="51">
        <v>0</v>
      </c>
      <c r="D33" s="57">
        <f t="shared" ref="D33:D36" si="6">B33*C33</f>
        <v>0</v>
      </c>
      <c r="E33" s="6">
        <f t="shared" ref="E33:E36" si="7">D33*12</f>
        <v>0</v>
      </c>
      <c r="F33" s="34">
        <f t="shared" ref="F33:F36" si="8">E33*1</f>
        <v>0</v>
      </c>
    </row>
    <row r="34" spans="1:6" ht="18" x14ac:dyDescent="0.3">
      <c r="A34" s="35" t="s">
        <v>36</v>
      </c>
      <c r="B34" s="17">
        <v>267</v>
      </c>
      <c r="C34" s="51">
        <v>0</v>
      </c>
      <c r="D34" s="57">
        <f t="shared" si="6"/>
        <v>0</v>
      </c>
      <c r="E34" s="6">
        <f t="shared" si="7"/>
        <v>0</v>
      </c>
      <c r="F34" s="34">
        <f t="shared" si="8"/>
        <v>0</v>
      </c>
    </row>
    <row r="35" spans="1:6" ht="18" x14ac:dyDescent="0.3">
      <c r="A35" s="35" t="s">
        <v>37</v>
      </c>
      <c r="B35" s="17">
        <v>129</v>
      </c>
      <c r="C35" s="51">
        <v>0</v>
      </c>
      <c r="D35" s="57">
        <f t="shared" si="6"/>
        <v>0</v>
      </c>
      <c r="E35" s="6">
        <f t="shared" si="7"/>
        <v>0</v>
      </c>
      <c r="F35" s="34">
        <f t="shared" si="8"/>
        <v>0</v>
      </c>
    </row>
    <row r="36" spans="1:6" ht="18.75" thickBot="1" x14ac:dyDescent="0.35">
      <c r="A36" s="35" t="s">
        <v>38</v>
      </c>
      <c r="B36" s="17">
        <v>379</v>
      </c>
      <c r="C36" s="51">
        <v>0</v>
      </c>
      <c r="D36" s="57">
        <f t="shared" si="6"/>
        <v>0</v>
      </c>
      <c r="E36" s="6">
        <f t="shared" si="7"/>
        <v>0</v>
      </c>
      <c r="F36" s="34">
        <f t="shared" si="8"/>
        <v>0</v>
      </c>
    </row>
    <row r="37" spans="1:6" ht="19.5" thickTop="1" thickBot="1" x14ac:dyDescent="0.3">
      <c r="A37" s="48" t="s">
        <v>16</v>
      </c>
      <c r="B37" s="49">
        <f>SUM(B33:B36)</f>
        <v>1167</v>
      </c>
      <c r="C37" s="82"/>
      <c r="D37" s="76">
        <f>SUM(D33:D36)</f>
        <v>0</v>
      </c>
      <c r="E37" s="25">
        <f>SUM(E33:E36)</f>
        <v>0</v>
      </c>
      <c r="F37" s="77">
        <f>SUM(F33:F36)</f>
        <v>0</v>
      </c>
    </row>
    <row r="38" spans="1:6" x14ac:dyDescent="0.25">
      <c r="A38" s="154" t="s">
        <v>119</v>
      </c>
      <c r="B38" s="155"/>
      <c r="C38" s="155"/>
      <c r="D38" s="155"/>
      <c r="E38" s="155"/>
      <c r="F38" s="156"/>
    </row>
    <row r="39" spans="1:6" x14ac:dyDescent="0.25">
      <c r="A39" s="139"/>
      <c r="B39" s="140"/>
      <c r="C39" s="140"/>
      <c r="D39" s="140"/>
      <c r="E39" s="140"/>
      <c r="F39" s="141"/>
    </row>
    <row r="40" spans="1:6" ht="15.75" thickBot="1" x14ac:dyDescent="0.3">
      <c r="A40" s="142"/>
      <c r="B40" s="143"/>
      <c r="C40" s="143"/>
      <c r="D40" s="143"/>
      <c r="E40" s="143"/>
      <c r="F40" s="144"/>
    </row>
    <row r="41" spans="1:6" ht="16.5" x14ac:dyDescent="0.3">
      <c r="A41" s="1"/>
      <c r="B41" s="1"/>
      <c r="C41" s="1"/>
      <c r="D41" s="1"/>
      <c r="E41" s="1"/>
      <c r="F41" s="1"/>
    </row>
    <row r="42" spans="1:6" ht="18" x14ac:dyDescent="0.25">
      <c r="A42" s="145" t="s">
        <v>21</v>
      </c>
      <c r="B42" s="145"/>
      <c r="C42" s="145"/>
      <c r="D42" s="145"/>
      <c r="E42" s="145"/>
      <c r="F42" s="165"/>
    </row>
    <row r="43" spans="1:6" ht="15.75" thickBot="1" x14ac:dyDescent="0.3">
      <c r="A43" s="15"/>
      <c r="B43" s="15"/>
      <c r="C43" s="15"/>
      <c r="D43" s="15"/>
      <c r="E43" s="15"/>
      <c r="F43" s="15"/>
    </row>
    <row r="44" spans="1:6" ht="19.5" thickTop="1" thickBot="1" x14ac:dyDescent="0.3">
      <c r="A44" s="15"/>
      <c r="B44" s="15"/>
      <c r="C44" s="15"/>
      <c r="D44" s="15"/>
      <c r="E44" s="15"/>
      <c r="F44" s="14">
        <f>SUM(F37,F24,F11)</f>
        <v>0</v>
      </c>
    </row>
    <row r="45" spans="1:6" ht="15.75" thickTop="1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ht="15.75" thickBot="1" x14ac:dyDescent="0.3">
      <c r="A47" s="16"/>
      <c r="B47" s="16"/>
      <c r="C47" s="15"/>
      <c r="D47" s="15"/>
      <c r="E47" s="16"/>
      <c r="F47" s="16"/>
    </row>
    <row r="48" spans="1:6" ht="15.75" thickTop="1" x14ac:dyDescent="0.25">
      <c r="A48" s="15" t="s">
        <v>22</v>
      </c>
      <c r="B48" s="15"/>
      <c r="C48" s="15"/>
      <c r="D48" s="15"/>
      <c r="E48" s="15" t="s">
        <v>23</v>
      </c>
      <c r="F48" s="15"/>
    </row>
    <row r="49" spans="1:6" x14ac:dyDescent="0.25">
      <c r="A49" s="15"/>
      <c r="B49" s="15"/>
      <c r="C49" s="15"/>
      <c r="D49" s="15"/>
      <c r="E49" s="15"/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ht="15.75" thickBot="1" x14ac:dyDescent="0.3">
      <c r="A52" s="16"/>
      <c r="B52" s="16"/>
      <c r="C52" s="15"/>
      <c r="D52" s="15"/>
      <c r="E52" s="16"/>
      <c r="F52" s="16"/>
    </row>
    <row r="53" spans="1:6" ht="15.75" thickTop="1" x14ac:dyDescent="0.25">
      <c r="A53" s="15" t="s">
        <v>24</v>
      </c>
      <c r="B53" s="15"/>
      <c r="C53" s="15"/>
      <c r="D53" s="15"/>
      <c r="E53" s="15" t="s">
        <v>25</v>
      </c>
      <c r="F53" s="15"/>
    </row>
    <row r="54" spans="1:6" x14ac:dyDescent="0.25">
      <c r="A54" s="15"/>
      <c r="B54" s="15"/>
      <c r="C54" s="15"/>
      <c r="D54" s="15"/>
      <c r="E54" s="15"/>
      <c r="F54" s="15"/>
    </row>
    <row r="55" spans="1:6" x14ac:dyDescent="0.25">
      <c r="A55" s="15"/>
      <c r="B55" s="15"/>
      <c r="C55" s="15"/>
      <c r="D55" s="15"/>
      <c r="E55" s="15"/>
      <c r="F55" s="15"/>
    </row>
    <row r="56" spans="1:6" x14ac:dyDescent="0.25">
      <c r="A56" s="15"/>
      <c r="B56" s="15"/>
      <c r="C56" s="15"/>
      <c r="D56" s="15"/>
      <c r="E56" s="15"/>
      <c r="F56" s="15"/>
    </row>
    <row r="57" spans="1:6" ht="15.75" thickBot="1" x14ac:dyDescent="0.3">
      <c r="A57" s="16"/>
      <c r="B57" s="16"/>
      <c r="C57" s="15"/>
      <c r="D57" s="15"/>
      <c r="E57" s="16"/>
      <c r="F57" s="16"/>
    </row>
    <row r="58" spans="1:6" ht="15.75" thickTop="1" x14ac:dyDescent="0.25">
      <c r="A58" s="15" t="s">
        <v>26</v>
      </c>
      <c r="B58" s="15"/>
      <c r="C58" s="15"/>
      <c r="D58" s="15"/>
      <c r="E58" s="15" t="s">
        <v>27</v>
      </c>
      <c r="F58" s="15"/>
    </row>
    <row r="59" spans="1:6" x14ac:dyDescent="0.25">
      <c r="A59" s="15"/>
      <c r="B59" s="15"/>
      <c r="C59" s="15"/>
      <c r="D59" s="15"/>
      <c r="E59" s="15"/>
      <c r="F59" s="15"/>
    </row>
    <row r="60" spans="1:6" x14ac:dyDescent="0.25">
      <c r="A60" s="15"/>
      <c r="B60" s="15"/>
      <c r="C60" s="15"/>
      <c r="D60" s="15"/>
      <c r="E60" s="15"/>
      <c r="F60" s="15"/>
    </row>
    <row r="61" spans="1:6" x14ac:dyDescent="0.25">
      <c r="A61" s="15"/>
      <c r="B61" s="15"/>
      <c r="C61" s="15"/>
      <c r="D61" s="15"/>
      <c r="E61" s="15"/>
      <c r="F61" s="15"/>
    </row>
  </sheetData>
  <sheetProtection sheet="1" objects="1" scenarios="1"/>
  <mergeCells count="9">
    <mergeCell ref="A31:F31"/>
    <mergeCell ref="A38:F40"/>
    <mergeCell ref="A42:F42"/>
    <mergeCell ref="A1:F1"/>
    <mergeCell ref="A2:F2"/>
    <mergeCell ref="A5:F5"/>
    <mergeCell ref="A12:F14"/>
    <mergeCell ref="A18:F18"/>
    <mergeCell ref="A25:F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FB0BD-69F2-4851-892A-690CCB30B692}">
  <dimension ref="A1:F67"/>
  <sheetViews>
    <sheetView zoomScaleNormal="100" workbookViewId="0">
      <selection activeCell="H39" sqref="H39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39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52" t="s">
        <v>7</v>
      </c>
      <c r="B5" s="135"/>
      <c r="C5" s="135"/>
      <c r="D5" s="135"/>
      <c r="E5" s="135"/>
      <c r="F5" s="153"/>
    </row>
    <row r="6" spans="1:6" ht="72.75" thickBot="1" x14ac:dyDescent="0.3">
      <c r="A6" s="88" t="s">
        <v>40</v>
      </c>
      <c r="B6" s="62" t="s">
        <v>9</v>
      </c>
      <c r="C6" s="62" t="s">
        <v>122</v>
      </c>
      <c r="D6" s="62" t="s">
        <v>135</v>
      </c>
      <c r="E6" s="62" t="s">
        <v>11</v>
      </c>
      <c r="F6" s="87" t="s">
        <v>129</v>
      </c>
    </row>
    <row r="7" spans="1:6" ht="18" x14ac:dyDescent="0.3">
      <c r="A7" s="93" t="s">
        <v>41</v>
      </c>
      <c r="B7" s="94">
        <v>358</v>
      </c>
      <c r="C7" s="104">
        <v>0</v>
      </c>
      <c r="D7" s="55">
        <f>B7*C7</f>
        <v>0</v>
      </c>
      <c r="E7" s="55">
        <f>D7*12</f>
        <v>0</v>
      </c>
      <c r="F7" s="56">
        <f>E7*3</f>
        <v>0</v>
      </c>
    </row>
    <row r="8" spans="1:6" ht="18" x14ac:dyDescent="0.3">
      <c r="A8" s="33" t="s">
        <v>42</v>
      </c>
      <c r="B8" s="17">
        <v>437</v>
      </c>
      <c r="C8" s="103">
        <v>0</v>
      </c>
      <c r="D8" s="6">
        <f t="shared" ref="D8:D12" si="0">B8*C8</f>
        <v>0</v>
      </c>
      <c r="E8" s="6">
        <f t="shared" ref="E8:E12" si="1">D8*12</f>
        <v>0</v>
      </c>
      <c r="F8" s="34">
        <f t="shared" ref="F8:F12" si="2">E8*3</f>
        <v>0</v>
      </c>
    </row>
    <row r="9" spans="1:6" ht="18" x14ac:dyDescent="0.3">
      <c r="A9" s="33" t="s">
        <v>43</v>
      </c>
      <c r="B9" s="17">
        <v>225</v>
      </c>
      <c r="C9" s="103">
        <v>0</v>
      </c>
      <c r="D9" s="6">
        <f t="shared" si="0"/>
        <v>0</v>
      </c>
      <c r="E9" s="6">
        <f t="shared" si="1"/>
        <v>0</v>
      </c>
      <c r="F9" s="34">
        <f t="shared" si="2"/>
        <v>0</v>
      </c>
    </row>
    <row r="10" spans="1:6" ht="18" x14ac:dyDescent="0.3">
      <c r="A10" s="33" t="s">
        <v>44</v>
      </c>
      <c r="B10" s="17">
        <v>317</v>
      </c>
      <c r="C10" s="103">
        <v>0</v>
      </c>
      <c r="D10" s="6">
        <f t="shared" si="0"/>
        <v>0</v>
      </c>
      <c r="E10" s="6">
        <f t="shared" si="1"/>
        <v>0</v>
      </c>
      <c r="F10" s="34">
        <f t="shared" si="2"/>
        <v>0</v>
      </c>
    </row>
    <row r="11" spans="1:6" ht="18" x14ac:dyDescent="0.3">
      <c r="A11" s="33" t="s">
        <v>45</v>
      </c>
      <c r="B11" s="17">
        <v>252</v>
      </c>
      <c r="C11" s="103">
        <v>0</v>
      </c>
      <c r="D11" s="6">
        <f t="shared" si="0"/>
        <v>0</v>
      </c>
      <c r="E11" s="6">
        <f t="shared" si="1"/>
        <v>0</v>
      </c>
      <c r="F11" s="34">
        <f t="shared" si="2"/>
        <v>0</v>
      </c>
    </row>
    <row r="12" spans="1:6" ht="18.75" thickBot="1" x14ac:dyDescent="0.35">
      <c r="A12" s="105" t="s">
        <v>46</v>
      </c>
      <c r="B12" s="97">
        <v>269</v>
      </c>
      <c r="C12" s="106">
        <v>0</v>
      </c>
      <c r="D12" s="59">
        <f t="shared" si="0"/>
        <v>0</v>
      </c>
      <c r="E12" s="59">
        <f t="shared" si="1"/>
        <v>0</v>
      </c>
      <c r="F12" s="60">
        <f t="shared" si="2"/>
        <v>0</v>
      </c>
    </row>
    <row r="13" spans="1:6" ht="18.75" thickBot="1" x14ac:dyDescent="0.3">
      <c r="A13" s="89" t="s">
        <v>16</v>
      </c>
      <c r="B13" s="90">
        <f>SUM(B7:B12)</f>
        <v>1858</v>
      </c>
      <c r="C13" s="61"/>
      <c r="D13" s="52">
        <f>SUM(D7:D12)</f>
        <v>0</v>
      </c>
      <c r="E13" s="53">
        <f>SUM(E7:E12)</f>
        <v>0</v>
      </c>
      <c r="F13" s="53">
        <f>SUM(F7:F12)</f>
        <v>0</v>
      </c>
    </row>
    <row r="14" spans="1:6" ht="15" customHeight="1" x14ac:dyDescent="0.25">
      <c r="A14" s="157" t="s">
        <v>117</v>
      </c>
      <c r="B14" s="140"/>
      <c r="C14" s="140"/>
      <c r="D14" s="140"/>
      <c r="E14" s="140"/>
      <c r="F14" s="141"/>
    </row>
    <row r="15" spans="1:6" ht="15" customHeight="1" x14ac:dyDescent="0.25">
      <c r="A15" s="139"/>
      <c r="B15" s="140"/>
      <c r="C15" s="140"/>
      <c r="D15" s="140"/>
      <c r="E15" s="140"/>
      <c r="F15" s="141"/>
    </row>
    <row r="16" spans="1:6" ht="15.75" customHeight="1" thickBot="1" x14ac:dyDescent="0.3">
      <c r="A16" s="142"/>
      <c r="B16" s="143"/>
      <c r="C16" s="143"/>
      <c r="D16" s="143"/>
      <c r="E16" s="143"/>
      <c r="F16" s="144"/>
    </row>
    <row r="17" spans="1:6" ht="16.5" x14ac:dyDescent="0.3">
      <c r="A17" s="39"/>
      <c r="B17" s="1"/>
      <c r="C17" s="1"/>
      <c r="D17" s="1"/>
      <c r="E17" s="1"/>
      <c r="F17" s="40"/>
    </row>
    <row r="18" spans="1:6" ht="17.25" thickBot="1" x14ac:dyDescent="0.35">
      <c r="A18" s="39"/>
      <c r="B18" s="1"/>
      <c r="C18" s="1"/>
      <c r="D18" s="1"/>
      <c r="E18" s="1"/>
      <c r="F18" s="40"/>
    </row>
    <row r="19" spans="1:6" ht="21.75" thickTop="1" thickBot="1" x14ac:dyDescent="0.3">
      <c r="A19" s="41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42" t="str">
        <f>F4</f>
        <v>F</v>
      </c>
    </row>
    <row r="20" spans="1:6" ht="19.5" thickTop="1" thickBot="1" x14ac:dyDescent="0.3">
      <c r="A20" s="152" t="s">
        <v>17</v>
      </c>
      <c r="B20" s="135"/>
      <c r="C20" s="135"/>
      <c r="D20" s="135"/>
      <c r="E20" s="135"/>
      <c r="F20" s="153"/>
    </row>
    <row r="21" spans="1:6" ht="72.75" thickBot="1" x14ac:dyDescent="0.3">
      <c r="A21" s="88" t="str">
        <f>A6</f>
        <v xml:space="preserve">Package 4         </v>
      </c>
      <c r="B21" s="62" t="s">
        <v>9</v>
      </c>
      <c r="C21" s="62" t="s">
        <v>122</v>
      </c>
      <c r="D21" s="62" t="s">
        <v>135</v>
      </c>
      <c r="E21" s="62" t="s">
        <v>11</v>
      </c>
      <c r="F21" s="87" t="s">
        <v>127</v>
      </c>
    </row>
    <row r="22" spans="1:6" ht="18" x14ac:dyDescent="0.3">
      <c r="A22" s="93" t="s">
        <v>41</v>
      </c>
      <c r="B22" s="94">
        <v>358</v>
      </c>
      <c r="C22" s="104">
        <v>0</v>
      </c>
      <c r="D22" s="55">
        <f t="shared" ref="D22:D27" si="3">B22*C22</f>
        <v>0</v>
      </c>
      <c r="E22" s="55">
        <f t="shared" ref="E22:E27" si="4">D22*12</f>
        <v>0</v>
      </c>
      <c r="F22" s="56">
        <f>E22*1</f>
        <v>0</v>
      </c>
    </row>
    <row r="23" spans="1:6" ht="18" x14ac:dyDescent="0.3">
      <c r="A23" s="33" t="s">
        <v>42</v>
      </c>
      <c r="B23" s="17">
        <v>437</v>
      </c>
      <c r="C23" s="103">
        <v>0</v>
      </c>
      <c r="D23" s="6">
        <f t="shared" si="3"/>
        <v>0</v>
      </c>
      <c r="E23" s="6">
        <f t="shared" si="4"/>
        <v>0</v>
      </c>
      <c r="F23" s="34">
        <f t="shared" ref="F23:F27" si="5">E23*1</f>
        <v>0</v>
      </c>
    </row>
    <row r="24" spans="1:6" ht="18" x14ac:dyDescent="0.3">
      <c r="A24" s="33" t="s">
        <v>43</v>
      </c>
      <c r="B24" s="17">
        <v>225</v>
      </c>
      <c r="C24" s="103">
        <v>0</v>
      </c>
      <c r="D24" s="6">
        <f t="shared" si="3"/>
        <v>0</v>
      </c>
      <c r="E24" s="6">
        <f t="shared" si="4"/>
        <v>0</v>
      </c>
      <c r="F24" s="34">
        <f t="shared" si="5"/>
        <v>0</v>
      </c>
    </row>
    <row r="25" spans="1:6" ht="18" x14ac:dyDescent="0.3">
      <c r="A25" s="33" t="s">
        <v>44</v>
      </c>
      <c r="B25" s="17">
        <v>317</v>
      </c>
      <c r="C25" s="103">
        <v>0</v>
      </c>
      <c r="D25" s="6">
        <f t="shared" si="3"/>
        <v>0</v>
      </c>
      <c r="E25" s="6">
        <f t="shared" si="4"/>
        <v>0</v>
      </c>
      <c r="F25" s="34">
        <f t="shared" si="5"/>
        <v>0</v>
      </c>
    </row>
    <row r="26" spans="1:6" ht="18" x14ac:dyDescent="0.3">
      <c r="A26" s="33" t="s">
        <v>45</v>
      </c>
      <c r="B26" s="17">
        <v>252</v>
      </c>
      <c r="C26" s="103">
        <v>0</v>
      </c>
      <c r="D26" s="6">
        <f t="shared" si="3"/>
        <v>0</v>
      </c>
      <c r="E26" s="6">
        <f t="shared" si="4"/>
        <v>0</v>
      </c>
      <c r="F26" s="34">
        <f t="shared" si="5"/>
        <v>0</v>
      </c>
    </row>
    <row r="27" spans="1:6" ht="18.75" thickBot="1" x14ac:dyDescent="0.35">
      <c r="A27" s="105" t="s">
        <v>46</v>
      </c>
      <c r="B27" s="97">
        <v>269</v>
      </c>
      <c r="C27" s="106">
        <v>0</v>
      </c>
      <c r="D27" s="59">
        <f t="shared" si="3"/>
        <v>0</v>
      </c>
      <c r="E27" s="59">
        <f t="shared" si="4"/>
        <v>0</v>
      </c>
      <c r="F27" s="60">
        <f t="shared" si="5"/>
        <v>0</v>
      </c>
    </row>
    <row r="28" spans="1:6" ht="18.75" thickBot="1" x14ac:dyDescent="0.3">
      <c r="A28" s="89" t="s">
        <v>16</v>
      </c>
      <c r="B28" s="113">
        <f>SUM(B22:B27)</f>
        <v>1858</v>
      </c>
      <c r="C28" s="91"/>
      <c r="D28" s="69">
        <f>SUM(D22:D27)</f>
        <v>0</v>
      </c>
      <c r="E28" s="83">
        <f>SUM(E22:E27)</f>
        <v>0</v>
      </c>
      <c r="F28" s="114">
        <f>SUM(F22:F27)</f>
        <v>0</v>
      </c>
    </row>
    <row r="29" spans="1:6" x14ac:dyDescent="0.25">
      <c r="A29" s="139" t="s">
        <v>118</v>
      </c>
      <c r="B29" s="140"/>
      <c r="C29" s="140"/>
      <c r="D29" s="140"/>
      <c r="E29" s="140"/>
      <c r="F29" s="141"/>
    </row>
    <row r="30" spans="1:6" x14ac:dyDescent="0.25">
      <c r="A30" s="139"/>
      <c r="B30" s="140"/>
      <c r="C30" s="140"/>
      <c r="D30" s="140"/>
      <c r="E30" s="140"/>
      <c r="F30" s="141"/>
    </row>
    <row r="31" spans="1:6" ht="15.75" thickBot="1" x14ac:dyDescent="0.3">
      <c r="A31" s="162"/>
      <c r="B31" s="163"/>
      <c r="C31" s="163"/>
      <c r="D31" s="163"/>
      <c r="E31" s="163"/>
      <c r="F31" s="164"/>
    </row>
    <row r="32" spans="1:6" ht="17.25" thickTop="1" x14ac:dyDescent="0.3">
      <c r="A32" s="39"/>
      <c r="B32" s="1"/>
      <c r="C32" s="1"/>
      <c r="D32" s="1"/>
      <c r="E32" s="1"/>
      <c r="F32" s="40"/>
    </row>
    <row r="33" spans="1:6" ht="17.25" thickBot="1" x14ac:dyDescent="0.35">
      <c r="A33" s="39"/>
      <c r="B33" s="1"/>
      <c r="C33" s="1"/>
      <c r="D33" s="1"/>
      <c r="E33" s="1"/>
      <c r="F33" s="40"/>
    </row>
    <row r="34" spans="1:6" ht="21.75" thickTop="1" thickBot="1" x14ac:dyDescent="0.3">
      <c r="A34" s="41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42" t="str">
        <f>F4</f>
        <v>F</v>
      </c>
    </row>
    <row r="35" spans="1:6" ht="19.5" thickTop="1" thickBot="1" x14ac:dyDescent="0.3">
      <c r="A35" s="158" t="s">
        <v>19</v>
      </c>
      <c r="B35" s="159"/>
      <c r="C35" s="159"/>
      <c r="D35" s="159"/>
      <c r="E35" s="159"/>
      <c r="F35" s="160"/>
    </row>
    <row r="36" spans="1:6" ht="73.5" thickTop="1" thickBot="1" x14ac:dyDescent="0.3">
      <c r="A36" s="99" t="str">
        <f>A6</f>
        <v xml:space="preserve">Package 4         </v>
      </c>
      <c r="B36" s="62" t="s">
        <v>9</v>
      </c>
      <c r="C36" s="62" t="s">
        <v>122</v>
      </c>
      <c r="D36" s="62" t="s">
        <v>135</v>
      </c>
      <c r="E36" s="62" t="s">
        <v>11</v>
      </c>
      <c r="F36" s="87" t="s">
        <v>125</v>
      </c>
    </row>
    <row r="37" spans="1:6" ht="18" x14ac:dyDescent="0.3">
      <c r="A37" s="93" t="s">
        <v>41</v>
      </c>
      <c r="B37" s="94">
        <v>358</v>
      </c>
      <c r="C37" s="104">
        <v>0</v>
      </c>
      <c r="D37" s="55">
        <f t="shared" ref="D37:D42" si="6">B37*C37</f>
        <v>0</v>
      </c>
      <c r="E37" s="55">
        <f t="shared" ref="E37:E42" si="7">D37*12</f>
        <v>0</v>
      </c>
      <c r="F37" s="56">
        <f t="shared" ref="F37:F42" si="8">E37*1</f>
        <v>0</v>
      </c>
    </row>
    <row r="38" spans="1:6" ht="18" x14ac:dyDescent="0.3">
      <c r="A38" s="33" t="s">
        <v>42</v>
      </c>
      <c r="B38" s="17">
        <v>437</v>
      </c>
      <c r="C38" s="103">
        <v>0</v>
      </c>
      <c r="D38" s="6">
        <f t="shared" si="6"/>
        <v>0</v>
      </c>
      <c r="E38" s="6">
        <f t="shared" si="7"/>
        <v>0</v>
      </c>
      <c r="F38" s="34">
        <f t="shared" si="8"/>
        <v>0</v>
      </c>
    </row>
    <row r="39" spans="1:6" ht="18" x14ac:dyDescent="0.3">
      <c r="A39" s="33" t="s">
        <v>43</v>
      </c>
      <c r="B39" s="17">
        <v>225</v>
      </c>
      <c r="C39" s="103">
        <v>0</v>
      </c>
      <c r="D39" s="6">
        <f t="shared" si="6"/>
        <v>0</v>
      </c>
      <c r="E39" s="6">
        <f t="shared" si="7"/>
        <v>0</v>
      </c>
      <c r="F39" s="34">
        <f t="shared" si="8"/>
        <v>0</v>
      </c>
    </row>
    <row r="40" spans="1:6" ht="18" x14ac:dyDescent="0.3">
      <c r="A40" s="33" t="s">
        <v>44</v>
      </c>
      <c r="B40" s="17">
        <v>317</v>
      </c>
      <c r="C40" s="103">
        <v>0</v>
      </c>
      <c r="D40" s="6">
        <f t="shared" si="6"/>
        <v>0</v>
      </c>
      <c r="E40" s="6">
        <f t="shared" si="7"/>
        <v>0</v>
      </c>
      <c r="F40" s="34">
        <f t="shared" si="8"/>
        <v>0</v>
      </c>
    </row>
    <row r="41" spans="1:6" ht="18" x14ac:dyDescent="0.3">
      <c r="A41" s="33" t="s">
        <v>45</v>
      </c>
      <c r="B41" s="17">
        <v>252</v>
      </c>
      <c r="C41" s="103">
        <v>0</v>
      </c>
      <c r="D41" s="6">
        <f t="shared" si="6"/>
        <v>0</v>
      </c>
      <c r="E41" s="6">
        <f t="shared" si="7"/>
        <v>0</v>
      </c>
      <c r="F41" s="34">
        <f t="shared" si="8"/>
        <v>0</v>
      </c>
    </row>
    <row r="42" spans="1:6" ht="18.75" thickBot="1" x14ac:dyDescent="0.35">
      <c r="A42" s="105" t="s">
        <v>46</v>
      </c>
      <c r="B42" s="97">
        <v>269</v>
      </c>
      <c r="C42" s="106">
        <v>0</v>
      </c>
      <c r="D42" s="59">
        <f t="shared" si="6"/>
        <v>0</v>
      </c>
      <c r="E42" s="59">
        <f t="shared" si="7"/>
        <v>0</v>
      </c>
      <c r="F42" s="60">
        <f t="shared" si="8"/>
        <v>0</v>
      </c>
    </row>
    <row r="43" spans="1:6" ht="18.75" thickBot="1" x14ac:dyDescent="0.3">
      <c r="A43" s="100" t="s">
        <v>16</v>
      </c>
      <c r="B43" s="101">
        <f>SUM(B37:B42)</f>
        <v>1858</v>
      </c>
      <c r="C43" s="102"/>
      <c r="D43" s="84">
        <f>SUM(D37:D42)</f>
        <v>0</v>
      </c>
      <c r="E43" s="85">
        <f>SUM(E37:E42)</f>
        <v>0</v>
      </c>
      <c r="F43" s="85">
        <f>SUM(F37:F42)</f>
        <v>0</v>
      </c>
    </row>
    <row r="44" spans="1:6" x14ac:dyDescent="0.25">
      <c r="A44" s="154" t="s">
        <v>119</v>
      </c>
      <c r="B44" s="155"/>
      <c r="C44" s="155"/>
      <c r="D44" s="155"/>
      <c r="E44" s="155"/>
      <c r="F44" s="156"/>
    </row>
    <row r="45" spans="1:6" x14ac:dyDescent="0.25">
      <c r="A45" s="139"/>
      <c r="B45" s="140"/>
      <c r="C45" s="140"/>
      <c r="D45" s="140"/>
      <c r="E45" s="140"/>
      <c r="F45" s="141"/>
    </row>
    <row r="46" spans="1:6" ht="15.75" thickBot="1" x14ac:dyDescent="0.3">
      <c r="A46" s="142"/>
      <c r="B46" s="143"/>
      <c r="C46" s="143"/>
      <c r="D46" s="143"/>
      <c r="E46" s="143"/>
      <c r="F46" s="144"/>
    </row>
    <row r="47" spans="1:6" ht="16.5" x14ac:dyDescent="0.3">
      <c r="A47" s="1"/>
      <c r="B47" s="1"/>
      <c r="C47" s="1"/>
      <c r="D47" s="1"/>
      <c r="E47" s="1"/>
      <c r="F47" s="1"/>
    </row>
    <row r="48" spans="1:6" ht="18" x14ac:dyDescent="0.25">
      <c r="A48" s="145" t="s">
        <v>21</v>
      </c>
      <c r="B48" s="145"/>
      <c r="C48" s="145"/>
      <c r="D48" s="145"/>
      <c r="E48" s="145"/>
      <c r="F48" s="145"/>
    </row>
    <row r="49" spans="1:6" ht="15.75" thickBot="1" x14ac:dyDescent="0.3">
      <c r="A49" s="15"/>
      <c r="B49" s="15"/>
      <c r="C49" s="15"/>
      <c r="D49" s="15"/>
      <c r="E49" s="15"/>
      <c r="F49" s="15"/>
    </row>
    <row r="50" spans="1:6" ht="19.5" thickTop="1" thickBot="1" x14ac:dyDescent="0.3">
      <c r="A50" s="15"/>
      <c r="B50" s="15"/>
      <c r="C50" s="15"/>
      <c r="D50" s="15"/>
      <c r="E50" s="15"/>
      <c r="F50" s="14">
        <f>SUM(F43,F28,F13)</f>
        <v>0</v>
      </c>
    </row>
    <row r="51" spans="1:6" ht="15.75" thickTop="1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  <row r="53" spans="1:6" ht="15.75" thickBot="1" x14ac:dyDescent="0.3">
      <c r="A53" s="16"/>
      <c r="B53" s="16"/>
      <c r="C53" s="15"/>
      <c r="D53" s="15"/>
      <c r="E53" s="16"/>
      <c r="F53" s="16"/>
    </row>
    <row r="54" spans="1:6" ht="15.75" thickTop="1" x14ac:dyDescent="0.25">
      <c r="A54" s="15" t="s">
        <v>22</v>
      </c>
      <c r="B54" s="15"/>
      <c r="C54" s="15"/>
      <c r="D54" s="15"/>
      <c r="E54" s="15" t="s">
        <v>23</v>
      </c>
      <c r="F54" s="15"/>
    </row>
    <row r="55" spans="1:6" x14ac:dyDescent="0.25">
      <c r="A55" s="15"/>
      <c r="B55" s="15"/>
      <c r="C55" s="15"/>
      <c r="D55" s="15"/>
      <c r="E55" s="15"/>
      <c r="F55" s="15"/>
    </row>
    <row r="56" spans="1:6" x14ac:dyDescent="0.25">
      <c r="A56" s="15"/>
      <c r="B56" s="15"/>
      <c r="C56" s="15"/>
      <c r="D56" s="15"/>
      <c r="E56" s="15"/>
      <c r="F56" s="15"/>
    </row>
    <row r="57" spans="1:6" x14ac:dyDescent="0.25">
      <c r="A57" s="15"/>
      <c r="B57" s="15"/>
      <c r="C57" s="15"/>
      <c r="D57" s="15"/>
      <c r="E57" s="15"/>
      <c r="F57" s="15"/>
    </row>
    <row r="58" spans="1:6" ht="15.75" thickBot="1" x14ac:dyDescent="0.3">
      <c r="A58" s="16"/>
      <c r="B58" s="16"/>
      <c r="C58" s="15"/>
      <c r="D58" s="15"/>
      <c r="E58" s="16"/>
      <c r="F58" s="16"/>
    </row>
    <row r="59" spans="1:6" ht="15.75" thickTop="1" x14ac:dyDescent="0.25">
      <c r="A59" s="15" t="s">
        <v>24</v>
      </c>
      <c r="B59" s="15"/>
      <c r="C59" s="15"/>
      <c r="D59" s="15"/>
      <c r="E59" s="15" t="s">
        <v>25</v>
      </c>
      <c r="F59" s="15"/>
    </row>
    <row r="60" spans="1:6" x14ac:dyDescent="0.25">
      <c r="A60" s="15"/>
      <c r="B60" s="15"/>
      <c r="C60" s="15"/>
      <c r="D60" s="15"/>
      <c r="E60" s="15"/>
      <c r="F60" s="15"/>
    </row>
    <row r="61" spans="1:6" x14ac:dyDescent="0.25">
      <c r="A61" s="15"/>
      <c r="B61" s="15"/>
      <c r="C61" s="15"/>
      <c r="D61" s="15"/>
      <c r="E61" s="15"/>
      <c r="F61" s="15"/>
    </row>
    <row r="62" spans="1:6" x14ac:dyDescent="0.25">
      <c r="A62" s="15"/>
      <c r="B62" s="15"/>
      <c r="C62" s="15"/>
      <c r="D62" s="15"/>
      <c r="E62" s="15"/>
      <c r="F62" s="15"/>
    </row>
    <row r="63" spans="1:6" ht="15.75" thickBot="1" x14ac:dyDescent="0.3">
      <c r="A63" s="16"/>
      <c r="B63" s="16"/>
      <c r="C63" s="15"/>
      <c r="D63" s="15"/>
      <c r="E63" s="16"/>
      <c r="F63" s="16"/>
    </row>
    <row r="64" spans="1:6" ht="15.75" thickTop="1" x14ac:dyDescent="0.25">
      <c r="A64" s="15" t="s">
        <v>26</v>
      </c>
      <c r="B64" s="15"/>
      <c r="C64" s="15"/>
      <c r="D64" s="15"/>
      <c r="E64" s="15" t="s">
        <v>27</v>
      </c>
      <c r="F64" s="15"/>
    </row>
    <row r="65" spans="1:6" x14ac:dyDescent="0.25">
      <c r="A65" s="15"/>
      <c r="B65" s="15"/>
      <c r="C65" s="15"/>
      <c r="D65" s="15"/>
      <c r="E65" s="15"/>
      <c r="F65" s="15"/>
    </row>
    <row r="66" spans="1:6" x14ac:dyDescent="0.25">
      <c r="A66" s="15"/>
      <c r="B66" s="15"/>
      <c r="C66" s="15"/>
      <c r="D66" s="15"/>
      <c r="E66" s="15"/>
      <c r="F66" s="15"/>
    </row>
    <row r="67" spans="1:6" x14ac:dyDescent="0.25">
      <c r="A67" s="15"/>
      <c r="B67" s="15"/>
      <c r="C67" s="15"/>
      <c r="D67" s="15"/>
      <c r="E67" s="15"/>
      <c r="F67" s="15"/>
    </row>
  </sheetData>
  <sheetProtection sheet="1" objects="1" scenarios="1"/>
  <mergeCells count="9">
    <mergeCell ref="A35:F35"/>
    <mergeCell ref="A44:F46"/>
    <mergeCell ref="A48:F48"/>
    <mergeCell ref="A1:F1"/>
    <mergeCell ref="A2:F2"/>
    <mergeCell ref="A5:F5"/>
    <mergeCell ref="A14:F16"/>
    <mergeCell ref="A20:F20"/>
    <mergeCell ref="A29:F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ECE-BBC7-4E13-8C4E-8BE385AD2F8D}">
  <dimension ref="A1:F64"/>
  <sheetViews>
    <sheetView topLeftCell="A15" zoomScaleNormal="100" workbookViewId="0">
      <selection activeCell="H20" sqref="H20"/>
    </sheetView>
  </sheetViews>
  <sheetFormatPr defaultRowHeight="15" x14ac:dyDescent="0.25"/>
  <cols>
    <col min="1" max="1" width="27.285156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47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52" t="s">
        <v>7</v>
      </c>
      <c r="B5" s="135"/>
      <c r="C5" s="135"/>
      <c r="D5" s="135"/>
      <c r="E5" s="135"/>
      <c r="F5" s="153"/>
    </row>
    <row r="6" spans="1:6" ht="72.75" thickBot="1" x14ac:dyDescent="0.3">
      <c r="A6" s="88" t="s">
        <v>48</v>
      </c>
      <c r="B6" s="62" t="s">
        <v>9</v>
      </c>
      <c r="C6" s="62" t="s">
        <v>122</v>
      </c>
      <c r="D6" s="62" t="s">
        <v>135</v>
      </c>
      <c r="E6" s="62" t="s">
        <v>11</v>
      </c>
      <c r="F6" s="87" t="s">
        <v>123</v>
      </c>
    </row>
    <row r="7" spans="1:6" ht="18" x14ac:dyDescent="0.3">
      <c r="A7" s="93" t="s">
        <v>49</v>
      </c>
      <c r="B7" s="94">
        <v>449</v>
      </c>
      <c r="C7" s="104">
        <v>0</v>
      </c>
      <c r="D7" s="55">
        <f>B7*C7</f>
        <v>0</v>
      </c>
      <c r="E7" s="55">
        <f>D7*12</f>
        <v>0</v>
      </c>
      <c r="F7" s="56">
        <f>E7*3</f>
        <v>0</v>
      </c>
    </row>
    <row r="8" spans="1:6" ht="18" x14ac:dyDescent="0.3">
      <c r="A8" s="33" t="s">
        <v>50</v>
      </c>
      <c r="B8" s="17">
        <v>124</v>
      </c>
      <c r="C8" s="103">
        <v>0</v>
      </c>
      <c r="D8" s="6">
        <f t="shared" ref="D8:D11" si="0">B8*C8</f>
        <v>0</v>
      </c>
      <c r="E8" s="6">
        <f t="shared" ref="E8:E11" si="1">D8*12</f>
        <v>0</v>
      </c>
      <c r="F8" s="34">
        <f t="shared" ref="F8:F11" si="2">E8*3</f>
        <v>0</v>
      </c>
    </row>
    <row r="9" spans="1:6" ht="18" x14ac:dyDescent="0.3">
      <c r="A9" s="33" t="s">
        <v>51</v>
      </c>
      <c r="B9" s="17">
        <v>339</v>
      </c>
      <c r="C9" s="103">
        <v>0</v>
      </c>
      <c r="D9" s="6">
        <f t="shared" si="0"/>
        <v>0</v>
      </c>
      <c r="E9" s="6">
        <f t="shared" si="1"/>
        <v>0</v>
      </c>
      <c r="F9" s="34">
        <f t="shared" si="2"/>
        <v>0</v>
      </c>
    </row>
    <row r="10" spans="1:6" ht="18" x14ac:dyDescent="0.3">
      <c r="A10" s="33" t="s">
        <v>52</v>
      </c>
      <c r="B10" s="17">
        <v>407</v>
      </c>
      <c r="C10" s="103">
        <v>0</v>
      </c>
      <c r="D10" s="6">
        <f t="shared" si="0"/>
        <v>0</v>
      </c>
      <c r="E10" s="6">
        <f t="shared" si="1"/>
        <v>0</v>
      </c>
      <c r="F10" s="34">
        <f t="shared" si="2"/>
        <v>0</v>
      </c>
    </row>
    <row r="11" spans="1:6" ht="18.75" thickBot="1" x14ac:dyDescent="0.35">
      <c r="A11" s="105" t="s">
        <v>53</v>
      </c>
      <c r="B11" s="97">
        <v>155</v>
      </c>
      <c r="C11" s="106">
        <v>0</v>
      </c>
      <c r="D11" s="59">
        <f t="shared" si="0"/>
        <v>0</v>
      </c>
      <c r="E11" s="59">
        <f t="shared" si="1"/>
        <v>0</v>
      </c>
      <c r="F11" s="60">
        <f t="shared" si="2"/>
        <v>0</v>
      </c>
    </row>
    <row r="12" spans="1:6" ht="18.75" thickBot="1" x14ac:dyDescent="0.3">
      <c r="A12" s="89" t="s">
        <v>16</v>
      </c>
      <c r="B12" s="90">
        <f>SUM(B7:B11)</f>
        <v>1474</v>
      </c>
      <c r="C12" s="92"/>
      <c r="D12" s="69">
        <f>SUM(D7:D11)</f>
        <v>0</v>
      </c>
      <c r="E12" s="53">
        <f>SUM(E7:E11)</f>
        <v>0</v>
      </c>
      <c r="F12" s="71">
        <f>SUM(F7:F11)</f>
        <v>0</v>
      </c>
    </row>
    <row r="13" spans="1:6" ht="15" customHeight="1" x14ac:dyDescent="0.25">
      <c r="A13" s="157" t="s">
        <v>117</v>
      </c>
      <c r="B13" s="140"/>
      <c r="C13" s="140"/>
      <c r="D13" s="140"/>
      <c r="E13" s="140"/>
      <c r="F13" s="141"/>
    </row>
    <row r="14" spans="1:6" ht="15" customHeight="1" x14ac:dyDescent="0.25">
      <c r="A14" s="139"/>
      <c r="B14" s="140"/>
      <c r="C14" s="140"/>
      <c r="D14" s="140"/>
      <c r="E14" s="140"/>
      <c r="F14" s="141"/>
    </row>
    <row r="15" spans="1:6" ht="15.75" customHeight="1" thickBot="1" x14ac:dyDescent="0.3">
      <c r="A15" s="142"/>
      <c r="B15" s="143"/>
      <c r="C15" s="143"/>
      <c r="D15" s="143"/>
      <c r="E15" s="143"/>
      <c r="F15" s="144"/>
    </row>
    <row r="16" spans="1:6" ht="16.5" x14ac:dyDescent="0.3">
      <c r="A16" s="39"/>
      <c r="B16" s="1"/>
      <c r="C16" s="1"/>
      <c r="D16" s="1"/>
      <c r="E16" s="1"/>
      <c r="F16" s="40"/>
    </row>
    <row r="17" spans="1:6" ht="17.25" thickBot="1" x14ac:dyDescent="0.35">
      <c r="A17" s="39"/>
      <c r="B17" s="1"/>
      <c r="C17" s="1"/>
      <c r="D17" s="1"/>
      <c r="E17" s="1"/>
      <c r="F17" s="40"/>
    </row>
    <row r="18" spans="1:6" ht="21.75" thickTop="1" thickBot="1" x14ac:dyDescent="0.3">
      <c r="A18" s="41" t="s">
        <v>1</v>
      </c>
      <c r="B18" s="3" t="s">
        <v>2</v>
      </c>
      <c r="C18" s="3" t="s">
        <v>3</v>
      </c>
      <c r="D18" s="3" t="s">
        <v>4</v>
      </c>
      <c r="E18" s="3" t="s">
        <v>5</v>
      </c>
      <c r="F18" s="42" t="str">
        <f>F4</f>
        <v>F</v>
      </c>
    </row>
    <row r="19" spans="1:6" ht="19.5" thickTop="1" thickBot="1" x14ac:dyDescent="0.3">
      <c r="A19" s="158" t="s">
        <v>17</v>
      </c>
      <c r="B19" s="159"/>
      <c r="C19" s="159"/>
      <c r="D19" s="159"/>
      <c r="E19" s="159"/>
      <c r="F19" s="160"/>
    </row>
    <row r="20" spans="1:6" ht="73.5" thickTop="1" thickBot="1" x14ac:dyDescent="0.3">
      <c r="A20" s="99" t="str">
        <f>A6</f>
        <v xml:space="preserve">Package 5         </v>
      </c>
      <c r="B20" s="62" t="s">
        <v>9</v>
      </c>
      <c r="C20" s="62" t="s">
        <v>122</v>
      </c>
      <c r="D20" s="62" t="s">
        <v>135</v>
      </c>
      <c r="E20" s="62" t="s">
        <v>11</v>
      </c>
      <c r="F20" s="87" t="s">
        <v>127</v>
      </c>
    </row>
    <row r="21" spans="1:6" ht="18" x14ac:dyDescent="0.3">
      <c r="A21" s="93" t="s">
        <v>49</v>
      </c>
      <c r="B21" s="94">
        <v>449</v>
      </c>
      <c r="C21" s="104">
        <v>0</v>
      </c>
      <c r="D21" s="55">
        <f t="shared" ref="D21:D25" si="3">B21*C21</f>
        <v>0</v>
      </c>
      <c r="E21" s="55">
        <f t="shared" ref="E21:E25" si="4">D21*12</f>
        <v>0</v>
      </c>
      <c r="F21" s="56">
        <f>E21*1</f>
        <v>0</v>
      </c>
    </row>
    <row r="22" spans="1:6" ht="18" x14ac:dyDescent="0.3">
      <c r="A22" s="33" t="s">
        <v>50</v>
      </c>
      <c r="B22" s="17">
        <v>124</v>
      </c>
      <c r="C22" s="103">
        <v>0</v>
      </c>
      <c r="D22" s="6">
        <f t="shared" si="3"/>
        <v>0</v>
      </c>
      <c r="E22" s="6">
        <f t="shared" si="4"/>
        <v>0</v>
      </c>
      <c r="F22" s="34">
        <f t="shared" ref="F22:F25" si="5">E22*1</f>
        <v>0</v>
      </c>
    </row>
    <row r="23" spans="1:6" ht="18" x14ac:dyDescent="0.3">
      <c r="A23" s="33" t="s">
        <v>51</v>
      </c>
      <c r="B23" s="17">
        <v>339</v>
      </c>
      <c r="C23" s="103">
        <v>0</v>
      </c>
      <c r="D23" s="6">
        <f t="shared" si="3"/>
        <v>0</v>
      </c>
      <c r="E23" s="6">
        <f t="shared" si="4"/>
        <v>0</v>
      </c>
      <c r="F23" s="34">
        <f t="shared" si="5"/>
        <v>0</v>
      </c>
    </row>
    <row r="24" spans="1:6" ht="18" x14ac:dyDescent="0.3">
      <c r="A24" s="33" t="s">
        <v>52</v>
      </c>
      <c r="B24" s="17">
        <v>407</v>
      </c>
      <c r="C24" s="103">
        <v>0</v>
      </c>
      <c r="D24" s="6">
        <f t="shared" si="3"/>
        <v>0</v>
      </c>
      <c r="E24" s="6">
        <f t="shared" si="4"/>
        <v>0</v>
      </c>
      <c r="F24" s="34">
        <f t="shared" si="5"/>
        <v>0</v>
      </c>
    </row>
    <row r="25" spans="1:6" ht="18.75" thickBot="1" x14ac:dyDescent="0.35">
      <c r="A25" s="105" t="s">
        <v>53</v>
      </c>
      <c r="B25" s="97">
        <v>155</v>
      </c>
      <c r="C25" s="106">
        <v>0</v>
      </c>
      <c r="D25" s="59">
        <f t="shared" si="3"/>
        <v>0</v>
      </c>
      <c r="E25" s="59">
        <f t="shared" si="4"/>
        <v>0</v>
      </c>
      <c r="F25" s="60">
        <f t="shared" si="5"/>
        <v>0</v>
      </c>
    </row>
    <row r="26" spans="1:6" ht="18.75" thickBot="1" x14ac:dyDescent="0.3">
      <c r="A26" s="89" t="s">
        <v>16</v>
      </c>
      <c r="B26" s="90">
        <f>SUM(B21:B25)</f>
        <v>1474</v>
      </c>
      <c r="C26" s="107"/>
      <c r="D26" s="69">
        <f>SUM(D21:D25)</f>
        <v>0</v>
      </c>
      <c r="E26" s="92">
        <f>SUM(E21:E25)</f>
        <v>0</v>
      </c>
      <c r="F26" s="71">
        <f>SUM(F21:F25)</f>
        <v>0</v>
      </c>
    </row>
    <row r="27" spans="1:6" x14ac:dyDescent="0.25">
      <c r="A27" s="139" t="s">
        <v>118</v>
      </c>
      <c r="B27" s="140"/>
      <c r="C27" s="140"/>
      <c r="D27" s="140"/>
      <c r="E27" s="140"/>
      <c r="F27" s="141"/>
    </row>
    <row r="28" spans="1:6" x14ac:dyDescent="0.25">
      <c r="A28" s="139"/>
      <c r="B28" s="140"/>
      <c r="C28" s="140"/>
      <c r="D28" s="140"/>
      <c r="E28" s="140"/>
      <c r="F28" s="141"/>
    </row>
    <row r="29" spans="1:6" ht="15.75" thickBot="1" x14ac:dyDescent="0.3">
      <c r="A29" s="162"/>
      <c r="B29" s="163"/>
      <c r="C29" s="163"/>
      <c r="D29" s="163"/>
      <c r="E29" s="163"/>
      <c r="F29" s="164"/>
    </row>
    <row r="30" spans="1:6" ht="17.25" thickTop="1" x14ac:dyDescent="0.3">
      <c r="A30" s="39"/>
      <c r="B30" s="1"/>
      <c r="C30" s="1"/>
      <c r="D30" s="1"/>
      <c r="E30" s="1"/>
      <c r="F30" s="40"/>
    </row>
    <row r="31" spans="1:6" ht="17.25" thickBot="1" x14ac:dyDescent="0.35">
      <c r="A31" s="39"/>
      <c r="B31" s="1"/>
      <c r="C31" s="1"/>
      <c r="D31" s="1"/>
      <c r="E31" s="1"/>
      <c r="F31" s="40"/>
    </row>
    <row r="32" spans="1:6" ht="21.75" thickTop="1" thickBot="1" x14ac:dyDescent="0.3">
      <c r="A32" s="41" t="s">
        <v>1</v>
      </c>
      <c r="B32" s="3" t="s">
        <v>2</v>
      </c>
      <c r="C32" s="3" t="s">
        <v>3</v>
      </c>
      <c r="D32" s="3" t="s">
        <v>4</v>
      </c>
      <c r="E32" s="3" t="s">
        <v>5</v>
      </c>
      <c r="F32" s="42" t="str">
        <f>F4</f>
        <v>F</v>
      </c>
    </row>
    <row r="33" spans="1:6" ht="19.5" thickTop="1" thickBot="1" x14ac:dyDescent="0.3">
      <c r="A33" s="158" t="s">
        <v>19</v>
      </c>
      <c r="B33" s="159"/>
      <c r="C33" s="159"/>
      <c r="D33" s="159"/>
      <c r="E33" s="159"/>
      <c r="F33" s="160"/>
    </row>
    <row r="34" spans="1:6" ht="73.5" thickTop="1" thickBot="1" x14ac:dyDescent="0.3">
      <c r="A34" s="99" t="str">
        <f>A6</f>
        <v xml:space="preserve">Package 5         </v>
      </c>
      <c r="B34" s="62" t="s">
        <v>9</v>
      </c>
      <c r="C34" s="62" t="s">
        <v>122</v>
      </c>
      <c r="D34" s="62" t="s">
        <v>135</v>
      </c>
      <c r="E34" s="62" t="s">
        <v>11</v>
      </c>
      <c r="F34" s="87" t="s">
        <v>125</v>
      </c>
    </row>
    <row r="35" spans="1:6" ht="18" x14ac:dyDescent="0.3">
      <c r="A35" s="93" t="s">
        <v>49</v>
      </c>
      <c r="B35" s="94">
        <v>449</v>
      </c>
      <c r="C35" s="104">
        <v>0</v>
      </c>
      <c r="D35" s="55">
        <f t="shared" ref="D35:D39" si="6">B35*C35</f>
        <v>0</v>
      </c>
      <c r="E35" s="55">
        <f t="shared" ref="E35:E39" si="7">D35*12</f>
        <v>0</v>
      </c>
      <c r="F35" s="56">
        <f t="shared" ref="F35:F39" si="8">E35*1</f>
        <v>0</v>
      </c>
    </row>
    <row r="36" spans="1:6" ht="18" x14ac:dyDescent="0.3">
      <c r="A36" s="33" t="s">
        <v>50</v>
      </c>
      <c r="B36" s="17">
        <v>124</v>
      </c>
      <c r="C36" s="103">
        <v>0</v>
      </c>
      <c r="D36" s="6">
        <f t="shared" si="6"/>
        <v>0</v>
      </c>
      <c r="E36" s="6">
        <f t="shared" si="7"/>
        <v>0</v>
      </c>
      <c r="F36" s="34">
        <f t="shared" si="8"/>
        <v>0</v>
      </c>
    </row>
    <row r="37" spans="1:6" ht="18" x14ac:dyDescent="0.3">
      <c r="A37" s="33" t="s">
        <v>51</v>
      </c>
      <c r="B37" s="17">
        <v>339</v>
      </c>
      <c r="C37" s="103">
        <v>0</v>
      </c>
      <c r="D37" s="6">
        <f t="shared" si="6"/>
        <v>0</v>
      </c>
      <c r="E37" s="6">
        <f t="shared" si="7"/>
        <v>0</v>
      </c>
      <c r="F37" s="34">
        <f t="shared" si="8"/>
        <v>0</v>
      </c>
    </row>
    <row r="38" spans="1:6" ht="18" x14ac:dyDescent="0.3">
      <c r="A38" s="33" t="s">
        <v>52</v>
      </c>
      <c r="B38" s="17">
        <v>407</v>
      </c>
      <c r="C38" s="103">
        <v>0</v>
      </c>
      <c r="D38" s="6">
        <f t="shared" si="6"/>
        <v>0</v>
      </c>
      <c r="E38" s="6">
        <f t="shared" si="7"/>
        <v>0</v>
      </c>
      <c r="F38" s="34">
        <f t="shared" si="8"/>
        <v>0</v>
      </c>
    </row>
    <row r="39" spans="1:6" ht="18.75" thickBot="1" x14ac:dyDescent="0.35">
      <c r="A39" s="105" t="s">
        <v>53</v>
      </c>
      <c r="B39" s="97">
        <v>155</v>
      </c>
      <c r="C39" s="106">
        <v>0</v>
      </c>
      <c r="D39" s="59">
        <f t="shared" si="6"/>
        <v>0</v>
      </c>
      <c r="E39" s="59">
        <f t="shared" si="7"/>
        <v>0</v>
      </c>
      <c r="F39" s="60">
        <f t="shared" si="8"/>
        <v>0</v>
      </c>
    </row>
    <row r="40" spans="1:6" ht="18.75" thickBot="1" x14ac:dyDescent="0.3">
      <c r="A40" s="89" t="s">
        <v>16</v>
      </c>
      <c r="B40" s="90">
        <f>SUM(B35:B39)</f>
        <v>1474</v>
      </c>
      <c r="C40" s="92"/>
      <c r="D40" s="69">
        <f>SUM(D35:D39)</f>
        <v>0</v>
      </c>
      <c r="E40" s="92">
        <f>SUM(E35:E39)</f>
        <v>0</v>
      </c>
      <c r="F40" s="71">
        <f>SUM(F35:F39)</f>
        <v>0</v>
      </c>
    </row>
    <row r="41" spans="1:6" x14ac:dyDescent="0.25">
      <c r="A41" s="167" t="s">
        <v>120</v>
      </c>
      <c r="B41" s="140"/>
      <c r="C41" s="140"/>
      <c r="D41" s="140"/>
      <c r="E41" s="140"/>
      <c r="F41" s="140"/>
    </row>
    <row r="42" spans="1:6" x14ac:dyDescent="0.25">
      <c r="A42" s="167"/>
      <c r="B42" s="140"/>
      <c r="C42" s="140"/>
      <c r="D42" s="140"/>
      <c r="E42" s="140"/>
      <c r="F42" s="140"/>
    </row>
    <row r="43" spans="1:6" ht="15.75" thickBot="1" x14ac:dyDescent="0.3">
      <c r="A43" s="168"/>
      <c r="B43" s="163"/>
      <c r="C43" s="163"/>
      <c r="D43" s="163"/>
      <c r="E43" s="163"/>
      <c r="F43" s="163"/>
    </row>
    <row r="44" spans="1:6" ht="17.25" thickTop="1" x14ac:dyDescent="0.3">
      <c r="A44" s="1"/>
      <c r="B44" s="1"/>
      <c r="C44" s="1"/>
      <c r="D44" s="1"/>
      <c r="E44" s="1"/>
      <c r="F44" s="1"/>
    </row>
    <row r="45" spans="1:6" ht="18" x14ac:dyDescent="0.25">
      <c r="A45" s="145" t="s">
        <v>21</v>
      </c>
      <c r="B45" s="145"/>
      <c r="C45" s="145"/>
      <c r="D45" s="145"/>
      <c r="E45" s="145"/>
      <c r="F45" s="145"/>
    </row>
    <row r="46" spans="1:6" ht="15.75" thickBot="1" x14ac:dyDescent="0.3">
      <c r="A46" s="15"/>
      <c r="B46" s="15"/>
      <c r="C46" s="15"/>
      <c r="D46" s="15"/>
      <c r="E46" s="15"/>
      <c r="F46" s="15"/>
    </row>
    <row r="47" spans="1:6" ht="19.5" thickTop="1" thickBot="1" x14ac:dyDescent="0.3">
      <c r="A47" s="15"/>
      <c r="B47" s="15"/>
      <c r="C47" s="15"/>
      <c r="D47" s="15"/>
      <c r="E47" s="15"/>
      <c r="F47" s="14">
        <f>SUM(F40,F26,F12)</f>
        <v>0</v>
      </c>
    </row>
    <row r="48" spans="1:6" ht="15.75" thickTop="1" x14ac:dyDescent="0.25">
      <c r="A48" s="15"/>
      <c r="B48" s="15"/>
      <c r="C48" s="15"/>
      <c r="D48" s="15"/>
      <c r="E48" s="15"/>
      <c r="F48" s="15"/>
    </row>
    <row r="49" spans="1:6" x14ac:dyDescent="0.25">
      <c r="A49" s="15"/>
      <c r="B49" s="15"/>
      <c r="C49" s="15"/>
      <c r="D49" s="15"/>
      <c r="E49" s="15"/>
      <c r="F49" s="15"/>
    </row>
    <row r="50" spans="1:6" ht="15.75" thickBot="1" x14ac:dyDescent="0.3">
      <c r="A50" s="16"/>
      <c r="B50" s="16"/>
      <c r="C50" s="15"/>
      <c r="D50" s="15"/>
      <c r="E50" s="16"/>
      <c r="F50" s="16"/>
    </row>
    <row r="51" spans="1:6" ht="15.75" thickTop="1" x14ac:dyDescent="0.25">
      <c r="A51" s="15" t="s">
        <v>22</v>
      </c>
      <c r="B51" s="15"/>
      <c r="C51" s="15"/>
      <c r="D51" s="15"/>
      <c r="E51" s="15" t="s">
        <v>23</v>
      </c>
      <c r="F51" s="15"/>
    </row>
    <row r="52" spans="1:6" x14ac:dyDescent="0.25">
      <c r="A52" s="15"/>
      <c r="B52" s="15"/>
      <c r="C52" s="15"/>
      <c r="D52" s="15"/>
      <c r="E52" s="15"/>
      <c r="F52" s="15"/>
    </row>
    <row r="53" spans="1:6" x14ac:dyDescent="0.25">
      <c r="A53" s="15"/>
      <c r="B53" s="15"/>
      <c r="C53" s="15"/>
      <c r="D53" s="15"/>
      <c r="E53" s="15"/>
      <c r="F53" s="15"/>
    </row>
    <row r="54" spans="1:6" x14ac:dyDescent="0.25">
      <c r="A54" s="15"/>
      <c r="B54" s="15"/>
      <c r="C54" s="15"/>
      <c r="D54" s="15"/>
      <c r="E54" s="15"/>
      <c r="F54" s="15"/>
    </row>
    <row r="55" spans="1:6" ht="15.75" thickBot="1" x14ac:dyDescent="0.3">
      <c r="A55" s="16"/>
      <c r="B55" s="16"/>
      <c r="C55" s="15"/>
      <c r="D55" s="15"/>
      <c r="E55" s="16"/>
      <c r="F55" s="16"/>
    </row>
    <row r="56" spans="1:6" ht="15.75" thickTop="1" x14ac:dyDescent="0.25">
      <c r="A56" s="15" t="s">
        <v>24</v>
      </c>
      <c r="B56" s="15"/>
      <c r="C56" s="15"/>
      <c r="D56" s="15"/>
      <c r="E56" s="15" t="s">
        <v>25</v>
      </c>
      <c r="F56" s="15"/>
    </row>
    <row r="57" spans="1:6" x14ac:dyDescent="0.25">
      <c r="A57" s="15"/>
      <c r="B57" s="15"/>
      <c r="C57" s="15"/>
      <c r="D57" s="15"/>
      <c r="E57" s="15"/>
      <c r="F57" s="15"/>
    </row>
    <row r="58" spans="1:6" x14ac:dyDescent="0.25">
      <c r="A58" s="15"/>
      <c r="B58" s="15"/>
      <c r="C58" s="15"/>
      <c r="D58" s="15"/>
      <c r="E58" s="15"/>
      <c r="F58" s="15"/>
    </row>
    <row r="59" spans="1:6" x14ac:dyDescent="0.25">
      <c r="A59" s="15"/>
      <c r="B59" s="15"/>
      <c r="C59" s="15"/>
      <c r="D59" s="15"/>
      <c r="E59" s="15"/>
      <c r="F59" s="15"/>
    </row>
    <row r="60" spans="1:6" ht="15.75" thickBot="1" x14ac:dyDescent="0.3">
      <c r="A60" s="16"/>
      <c r="B60" s="16"/>
      <c r="C60" s="15"/>
      <c r="D60" s="15"/>
      <c r="E60" s="16"/>
      <c r="F60" s="16"/>
    </row>
    <row r="61" spans="1:6" ht="15.75" thickTop="1" x14ac:dyDescent="0.25">
      <c r="A61" s="15" t="s">
        <v>26</v>
      </c>
      <c r="B61" s="15"/>
      <c r="C61" s="15"/>
      <c r="D61" s="15"/>
      <c r="E61" s="15" t="s">
        <v>27</v>
      </c>
      <c r="F61" s="15"/>
    </row>
    <row r="62" spans="1:6" x14ac:dyDescent="0.25">
      <c r="A62" s="15"/>
      <c r="B62" s="15"/>
      <c r="C62" s="15"/>
      <c r="D62" s="15"/>
      <c r="E62" s="15"/>
      <c r="F62" s="15"/>
    </row>
    <row r="63" spans="1:6" x14ac:dyDescent="0.25">
      <c r="A63" s="15"/>
      <c r="B63" s="15"/>
      <c r="C63" s="15"/>
      <c r="D63" s="15"/>
      <c r="E63" s="15"/>
      <c r="F63" s="15"/>
    </row>
    <row r="64" spans="1:6" x14ac:dyDescent="0.25">
      <c r="A64" s="15"/>
      <c r="B64" s="15"/>
      <c r="C64" s="15"/>
      <c r="D64" s="15"/>
      <c r="E64" s="15"/>
      <c r="F64" s="15"/>
    </row>
  </sheetData>
  <sheetProtection sheet="1" objects="1" scenarios="1"/>
  <mergeCells count="9">
    <mergeCell ref="A33:F33"/>
    <mergeCell ref="A41:F43"/>
    <mergeCell ref="A45:F45"/>
    <mergeCell ref="A1:F1"/>
    <mergeCell ref="A2:F2"/>
    <mergeCell ref="A5:F5"/>
    <mergeCell ref="A13:F15"/>
    <mergeCell ref="A19:F19"/>
    <mergeCell ref="A27:F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AC46E-A544-4EA3-92F6-1BCDB24C8EE7}">
  <dimension ref="A1:F76"/>
  <sheetViews>
    <sheetView zoomScaleNormal="100" workbookViewId="0">
      <selection activeCell="I9" sqref="I9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54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34" t="s">
        <v>7</v>
      </c>
      <c r="B5" s="135"/>
      <c r="C5" s="135"/>
      <c r="D5" s="135"/>
      <c r="E5" s="135"/>
      <c r="F5" s="169"/>
    </row>
    <row r="6" spans="1:6" ht="72.75" thickBot="1" x14ac:dyDescent="0.3">
      <c r="A6" s="88" t="s">
        <v>55</v>
      </c>
      <c r="B6" s="62" t="s">
        <v>9</v>
      </c>
      <c r="C6" s="62" t="s">
        <v>122</v>
      </c>
      <c r="D6" s="62" t="s">
        <v>135</v>
      </c>
      <c r="E6" s="62" t="s">
        <v>11</v>
      </c>
      <c r="F6" s="87" t="s">
        <v>123</v>
      </c>
    </row>
    <row r="7" spans="1:6" ht="18" x14ac:dyDescent="0.3">
      <c r="A7" s="93" t="s">
        <v>56</v>
      </c>
      <c r="B7" s="94">
        <v>153</v>
      </c>
      <c r="C7" s="104">
        <v>0</v>
      </c>
      <c r="D7" s="55">
        <f>B7*C7</f>
        <v>0</v>
      </c>
      <c r="E7" s="55">
        <f>D7*12</f>
        <v>0</v>
      </c>
      <c r="F7" s="56">
        <f>E7*3</f>
        <v>0</v>
      </c>
    </row>
    <row r="8" spans="1:6" ht="18" x14ac:dyDescent="0.3">
      <c r="A8" s="33" t="s">
        <v>57</v>
      </c>
      <c r="B8" s="17">
        <v>199</v>
      </c>
      <c r="C8" s="103">
        <v>0</v>
      </c>
      <c r="D8" s="6">
        <f t="shared" ref="D8:D15" si="0">B8*C8</f>
        <v>0</v>
      </c>
      <c r="E8" s="6">
        <f t="shared" ref="E8:E15" si="1">D8*12</f>
        <v>0</v>
      </c>
      <c r="F8" s="34">
        <f t="shared" ref="F8:F15" si="2">E8*3</f>
        <v>0</v>
      </c>
    </row>
    <row r="9" spans="1:6" ht="18" x14ac:dyDescent="0.3">
      <c r="A9" s="33" t="s">
        <v>58</v>
      </c>
      <c r="B9" s="17">
        <v>214</v>
      </c>
      <c r="C9" s="103">
        <v>0</v>
      </c>
      <c r="D9" s="6">
        <f t="shared" si="0"/>
        <v>0</v>
      </c>
      <c r="E9" s="6">
        <f t="shared" si="1"/>
        <v>0</v>
      </c>
      <c r="F9" s="34">
        <f t="shared" si="2"/>
        <v>0</v>
      </c>
    </row>
    <row r="10" spans="1:6" ht="18" x14ac:dyDescent="0.3">
      <c r="A10" s="33" t="s">
        <v>59</v>
      </c>
      <c r="B10" s="17">
        <v>175</v>
      </c>
      <c r="C10" s="103">
        <v>0</v>
      </c>
      <c r="D10" s="6">
        <f t="shared" si="0"/>
        <v>0</v>
      </c>
      <c r="E10" s="6">
        <f t="shared" si="1"/>
        <v>0</v>
      </c>
      <c r="F10" s="34">
        <f t="shared" si="2"/>
        <v>0</v>
      </c>
    </row>
    <row r="11" spans="1:6" ht="18" x14ac:dyDescent="0.3">
      <c r="A11" s="33" t="s">
        <v>60</v>
      </c>
      <c r="B11" s="17">
        <v>118</v>
      </c>
      <c r="C11" s="103">
        <v>0</v>
      </c>
      <c r="D11" s="6">
        <f t="shared" si="0"/>
        <v>0</v>
      </c>
      <c r="E11" s="6">
        <f t="shared" si="1"/>
        <v>0</v>
      </c>
      <c r="F11" s="34">
        <f t="shared" si="2"/>
        <v>0</v>
      </c>
    </row>
    <row r="12" spans="1:6" ht="18" x14ac:dyDescent="0.3">
      <c r="A12" s="33" t="s">
        <v>61</v>
      </c>
      <c r="B12" s="17">
        <v>149</v>
      </c>
      <c r="C12" s="103">
        <v>0</v>
      </c>
      <c r="D12" s="6">
        <f t="shared" si="0"/>
        <v>0</v>
      </c>
      <c r="E12" s="6">
        <f t="shared" si="1"/>
        <v>0</v>
      </c>
      <c r="F12" s="34">
        <f t="shared" si="2"/>
        <v>0</v>
      </c>
    </row>
    <row r="13" spans="1:6" ht="18" x14ac:dyDescent="0.3">
      <c r="A13" s="33" t="s">
        <v>62</v>
      </c>
      <c r="B13" s="17">
        <v>169</v>
      </c>
      <c r="C13" s="103">
        <v>0</v>
      </c>
      <c r="D13" s="6">
        <f t="shared" si="0"/>
        <v>0</v>
      </c>
      <c r="E13" s="6">
        <f t="shared" si="1"/>
        <v>0</v>
      </c>
      <c r="F13" s="34">
        <f t="shared" si="2"/>
        <v>0</v>
      </c>
    </row>
    <row r="14" spans="1:6" ht="18" x14ac:dyDescent="0.3">
      <c r="A14" s="33" t="s">
        <v>63</v>
      </c>
      <c r="B14" s="17">
        <v>181</v>
      </c>
      <c r="C14" s="103">
        <v>0</v>
      </c>
      <c r="D14" s="6">
        <f t="shared" si="0"/>
        <v>0</v>
      </c>
      <c r="E14" s="6">
        <f t="shared" si="1"/>
        <v>0</v>
      </c>
      <c r="F14" s="34">
        <f t="shared" si="2"/>
        <v>0</v>
      </c>
    </row>
    <row r="15" spans="1:6" ht="18.75" thickBot="1" x14ac:dyDescent="0.35">
      <c r="A15" s="105" t="s">
        <v>64</v>
      </c>
      <c r="B15" s="97">
        <v>116</v>
      </c>
      <c r="C15" s="106">
        <v>0</v>
      </c>
      <c r="D15" s="59">
        <f t="shared" si="0"/>
        <v>0</v>
      </c>
      <c r="E15" s="59">
        <f t="shared" si="1"/>
        <v>0</v>
      </c>
      <c r="F15" s="60">
        <f t="shared" si="2"/>
        <v>0</v>
      </c>
    </row>
    <row r="16" spans="1:6" ht="18.75" thickBot="1" x14ac:dyDescent="0.3">
      <c r="A16" s="89" t="s">
        <v>16</v>
      </c>
      <c r="B16" s="90">
        <f>SUM(B7:B15)</f>
        <v>1474</v>
      </c>
      <c r="C16" s="108"/>
      <c r="D16" s="52">
        <f>SUM(D7:D15)</f>
        <v>0</v>
      </c>
      <c r="E16" s="69">
        <f>SUM(E7:E15)</f>
        <v>0</v>
      </c>
      <c r="F16" s="70">
        <f>SUM(F7:F15)</f>
        <v>0</v>
      </c>
    </row>
    <row r="17" spans="1:6" ht="15" customHeight="1" x14ac:dyDescent="0.25">
      <c r="A17" s="150" t="s">
        <v>117</v>
      </c>
      <c r="B17" s="140"/>
      <c r="C17" s="140"/>
      <c r="D17" s="140"/>
      <c r="E17" s="140"/>
      <c r="F17" s="141"/>
    </row>
    <row r="18" spans="1:6" ht="15" customHeight="1" x14ac:dyDescent="0.25">
      <c r="A18" s="139"/>
      <c r="B18" s="140"/>
      <c r="C18" s="140"/>
      <c r="D18" s="140"/>
      <c r="E18" s="140"/>
      <c r="F18" s="141"/>
    </row>
    <row r="19" spans="1:6" ht="15.75" customHeight="1" thickBot="1" x14ac:dyDescent="0.3">
      <c r="A19" s="142"/>
      <c r="B19" s="143"/>
      <c r="C19" s="143"/>
      <c r="D19" s="143"/>
      <c r="E19" s="143"/>
      <c r="F19" s="144"/>
    </row>
    <row r="20" spans="1:6" ht="16.5" x14ac:dyDescent="0.3">
      <c r="A20" s="1"/>
      <c r="B20" s="1"/>
      <c r="C20" s="1"/>
      <c r="D20" s="1"/>
      <c r="E20" s="1"/>
      <c r="F20" s="12"/>
    </row>
    <row r="21" spans="1:6" ht="17.25" thickBot="1" x14ac:dyDescent="0.35">
      <c r="A21" s="1"/>
      <c r="B21" s="1"/>
      <c r="C21" s="1"/>
      <c r="D21" s="1"/>
      <c r="E21" s="1"/>
      <c r="F21" s="12"/>
    </row>
    <row r="22" spans="1:6" ht="21" thickBot="1" x14ac:dyDescent="0.3">
      <c r="A22" s="27" t="s">
        <v>1</v>
      </c>
      <c r="B22" s="28" t="s">
        <v>2</v>
      </c>
      <c r="C22" s="28" t="s">
        <v>3</v>
      </c>
      <c r="D22" s="28" t="s">
        <v>4</v>
      </c>
      <c r="E22" s="28" t="s">
        <v>5</v>
      </c>
      <c r="F22" s="29" t="s">
        <v>6</v>
      </c>
    </row>
    <row r="23" spans="1:6" ht="19.5" thickTop="1" thickBot="1" x14ac:dyDescent="0.3">
      <c r="A23" s="172" t="s">
        <v>17</v>
      </c>
      <c r="B23" s="159"/>
      <c r="C23" s="159"/>
      <c r="D23" s="159"/>
      <c r="E23" s="159"/>
      <c r="F23" s="173"/>
    </row>
    <row r="24" spans="1:6" ht="73.5" thickTop="1" thickBot="1" x14ac:dyDescent="0.3">
      <c r="A24" s="109" t="str">
        <f>A6</f>
        <v xml:space="preserve">Package 6          </v>
      </c>
      <c r="B24" s="63" t="s">
        <v>9</v>
      </c>
      <c r="C24" s="62" t="s">
        <v>122</v>
      </c>
      <c r="D24" s="62" t="s">
        <v>135</v>
      </c>
      <c r="E24" s="62" t="s">
        <v>11</v>
      </c>
      <c r="F24" s="87" t="s">
        <v>127</v>
      </c>
    </row>
    <row r="25" spans="1:6" ht="18" x14ac:dyDescent="0.3">
      <c r="A25" s="93" t="s">
        <v>56</v>
      </c>
      <c r="B25" s="94">
        <v>153</v>
      </c>
      <c r="C25" s="104">
        <v>0</v>
      </c>
      <c r="D25" s="55">
        <f t="shared" ref="D25:D33" si="3">B25*C25</f>
        <v>0</v>
      </c>
      <c r="E25" s="55">
        <f t="shared" ref="E25:E33" si="4">D25*12</f>
        <v>0</v>
      </c>
      <c r="F25" s="56">
        <f>E25*1</f>
        <v>0</v>
      </c>
    </row>
    <row r="26" spans="1:6" ht="18" x14ac:dyDescent="0.3">
      <c r="A26" s="33" t="s">
        <v>57</v>
      </c>
      <c r="B26" s="17">
        <v>199</v>
      </c>
      <c r="C26" s="103">
        <v>0</v>
      </c>
      <c r="D26" s="6">
        <f t="shared" si="3"/>
        <v>0</v>
      </c>
      <c r="E26" s="6">
        <f t="shared" si="4"/>
        <v>0</v>
      </c>
      <c r="F26" s="34">
        <f t="shared" ref="F26:F33" si="5">E26*1</f>
        <v>0</v>
      </c>
    </row>
    <row r="27" spans="1:6" ht="18" x14ac:dyDescent="0.3">
      <c r="A27" s="33" t="s">
        <v>58</v>
      </c>
      <c r="B27" s="17">
        <v>214</v>
      </c>
      <c r="C27" s="103">
        <v>0</v>
      </c>
      <c r="D27" s="6">
        <f t="shared" si="3"/>
        <v>0</v>
      </c>
      <c r="E27" s="6">
        <f t="shared" si="4"/>
        <v>0</v>
      </c>
      <c r="F27" s="34">
        <f t="shared" si="5"/>
        <v>0</v>
      </c>
    </row>
    <row r="28" spans="1:6" ht="18" x14ac:dyDescent="0.3">
      <c r="A28" s="33" t="s">
        <v>59</v>
      </c>
      <c r="B28" s="17">
        <v>175</v>
      </c>
      <c r="C28" s="103">
        <v>0</v>
      </c>
      <c r="D28" s="6">
        <f t="shared" si="3"/>
        <v>0</v>
      </c>
      <c r="E28" s="6">
        <f t="shared" si="4"/>
        <v>0</v>
      </c>
      <c r="F28" s="34">
        <f t="shared" si="5"/>
        <v>0</v>
      </c>
    </row>
    <row r="29" spans="1:6" ht="18" x14ac:dyDescent="0.3">
      <c r="A29" s="33" t="s">
        <v>60</v>
      </c>
      <c r="B29" s="17">
        <v>118</v>
      </c>
      <c r="C29" s="103">
        <v>0</v>
      </c>
      <c r="D29" s="6">
        <f t="shared" si="3"/>
        <v>0</v>
      </c>
      <c r="E29" s="6">
        <f t="shared" si="4"/>
        <v>0</v>
      </c>
      <c r="F29" s="34">
        <f t="shared" si="5"/>
        <v>0</v>
      </c>
    </row>
    <row r="30" spans="1:6" ht="18" x14ac:dyDescent="0.3">
      <c r="A30" s="33" t="s">
        <v>61</v>
      </c>
      <c r="B30" s="17">
        <v>149</v>
      </c>
      <c r="C30" s="103">
        <v>0</v>
      </c>
      <c r="D30" s="6">
        <f t="shared" si="3"/>
        <v>0</v>
      </c>
      <c r="E30" s="6">
        <f t="shared" si="4"/>
        <v>0</v>
      </c>
      <c r="F30" s="34">
        <f t="shared" si="5"/>
        <v>0</v>
      </c>
    </row>
    <row r="31" spans="1:6" ht="18" x14ac:dyDescent="0.3">
      <c r="A31" s="33" t="s">
        <v>62</v>
      </c>
      <c r="B31" s="17">
        <v>169</v>
      </c>
      <c r="C31" s="103">
        <v>0</v>
      </c>
      <c r="D31" s="6">
        <f t="shared" si="3"/>
        <v>0</v>
      </c>
      <c r="E31" s="6">
        <f t="shared" si="4"/>
        <v>0</v>
      </c>
      <c r="F31" s="34">
        <f t="shared" si="5"/>
        <v>0</v>
      </c>
    </row>
    <row r="32" spans="1:6" ht="18" x14ac:dyDescent="0.3">
      <c r="A32" s="33" t="s">
        <v>63</v>
      </c>
      <c r="B32" s="17">
        <v>181</v>
      </c>
      <c r="C32" s="103">
        <v>0</v>
      </c>
      <c r="D32" s="6">
        <f t="shared" si="3"/>
        <v>0</v>
      </c>
      <c r="E32" s="6">
        <f t="shared" si="4"/>
        <v>0</v>
      </c>
      <c r="F32" s="34">
        <f t="shared" si="5"/>
        <v>0</v>
      </c>
    </row>
    <row r="33" spans="1:6" ht="18.75" thickBot="1" x14ac:dyDescent="0.35">
      <c r="A33" s="105" t="s">
        <v>64</v>
      </c>
      <c r="B33" s="97">
        <v>116</v>
      </c>
      <c r="C33" s="106">
        <v>0</v>
      </c>
      <c r="D33" s="59">
        <f t="shared" si="3"/>
        <v>0</v>
      </c>
      <c r="E33" s="59">
        <f t="shared" si="4"/>
        <v>0</v>
      </c>
      <c r="F33" s="60">
        <f t="shared" si="5"/>
        <v>0</v>
      </c>
    </row>
    <row r="34" spans="1:6" ht="18.75" thickBot="1" x14ac:dyDescent="0.3">
      <c r="A34" s="110" t="s">
        <v>16</v>
      </c>
      <c r="B34" s="111">
        <f>SUM(B25:B33)</f>
        <v>1474</v>
      </c>
      <c r="C34" s="112"/>
      <c r="D34" s="69">
        <f>SUM(D25:D33)</f>
        <v>0</v>
      </c>
      <c r="E34" s="69">
        <f>SUM(E25:E33)</f>
        <v>0</v>
      </c>
      <c r="F34" s="70">
        <f>SUM(F25:F33)</f>
        <v>0</v>
      </c>
    </row>
    <row r="35" spans="1:6" x14ac:dyDescent="0.25">
      <c r="A35" s="167" t="s">
        <v>118</v>
      </c>
      <c r="B35" s="140"/>
      <c r="C35" s="140"/>
      <c r="D35" s="140"/>
      <c r="E35" s="140"/>
      <c r="F35" s="170"/>
    </row>
    <row r="36" spans="1:6" x14ac:dyDescent="0.25">
      <c r="A36" s="167"/>
      <c r="B36" s="140"/>
      <c r="C36" s="140"/>
      <c r="D36" s="140"/>
      <c r="E36" s="140"/>
      <c r="F36" s="170"/>
    </row>
    <row r="37" spans="1:6" ht="15.75" thickBot="1" x14ac:dyDescent="0.3">
      <c r="A37" s="168"/>
      <c r="B37" s="163"/>
      <c r="C37" s="163"/>
      <c r="D37" s="163"/>
      <c r="E37" s="163"/>
      <c r="F37" s="171"/>
    </row>
    <row r="38" spans="1:6" ht="17.25" thickTop="1" x14ac:dyDescent="0.3">
      <c r="A38" s="1"/>
      <c r="B38" s="1"/>
      <c r="C38" s="1"/>
      <c r="D38" s="1"/>
      <c r="E38" s="1"/>
      <c r="F38" s="12"/>
    </row>
    <row r="39" spans="1:6" ht="17.25" thickBot="1" x14ac:dyDescent="0.35">
      <c r="A39" s="1"/>
      <c r="B39" s="1"/>
      <c r="C39" s="1"/>
      <c r="D39" s="1"/>
      <c r="E39" s="1"/>
      <c r="F39" s="12"/>
    </row>
    <row r="40" spans="1:6" ht="21" thickBot="1" x14ac:dyDescent="0.3">
      <c r="A40" s="27" t="s">
        <v>1</v>
      </c>
      <c r="B40" s="28" t="s">
        <v>2</v>
      </c>
      <c r="C40" s="28" t="s">
        <v>3</v>
      </c>
      <c r="D40" s="28" t="s">
        <v>4</v>
      </c>
      <c r="E40" s="28" t="s">
        <v>5</v>
      </c>
      <c r="F40" s="29" t="s">
        <v>6</v>
      </c>
    </row>
    <row r="41" spans="1:6" ht="19.5" thickTop="1" thickBot="1" x14ac:dyDescent="0.3">
      <c r="A41" s="134" t="s">
        <v>19</v>
      </c>
      <c r="B41" s="135"/>
      <c r="C41" s="135"/>
      <c r="D41" s="135"/>
      <c r="E41" s="135"/>
      <c r="F41" s="169"/>
    </row>
    <row r="42" spans="1:6" ht="72.75" thickBot="1" x14ac:dyDescent="0.3">
      <c r="A42" s="20" t="str">
        <f>A6</f>
        <v xml:space="preserve">Package 6          </v>
      </c>
      <c r="B42" s="21" t="s">
        <v>9</v>
      </c>
      <c r="C42" s="62" t="s">
        <v>122</v>
      </c>
      <c r="D42" s="62" t="s">
        <v>135</v>
      </c>
      <c r="E42" s="21" t="s">
        <v>11</v>
      </c>
      <c r="F42" s="22" t="s">
        <v>125</v>
      </c>
    </row>
    <row r="43" spans="1:6" ht="18" x14ac:dyDescent="0.3">
      <c r="A43" s="93" t="s">
        <v>56</v>
      </c>
      <c r="B43" s="94">
        <v>153</v>
      </c>
      <c r="C43" s="95">
        <v>0</v>
      </c>
      <c r="D43" s="54">
        <f t="shared" ref="D43:D51" si="6">B43*C43</f>
        <v>0</v>
      </c>
      <c r="E43" s="55">
        <f t="shared" ref="E43:E51" si="7">D43*12</f>
        <v>0</v>
      </c>
      <c r="F43" s="56">
        <f t="shared" ref="F43:F51" si="8">E43*1</f>
        <v>0</v>
      </c>
    </row>
    <row r="44" spans="1:6" ht="18" x14ac:dyDescent="0.3">
      <c r="A44" s="33" t="s">
        <v>57</v>
      </c>
      <c r="B44" s="17">
        <v>199</v>
      </c>
      <c r="C44" s="51">
        <v>0</v>
      </c>
      <c r="D44" s="57">
        <f t="shared" si="6"/>
        <v>0</v>
      </c>
      <c r="E44" s="6">
        <f t="shared" si="7"/>
        <v>0</v>
      </c>
      <c r="F44" s="34">
        <f t="shared" si="8"/>
        <v>0</v>
      </c>
    </row>
    <row r="45" spans="1:6" ht="18" x14ac:dyDescent="0.3">
      <c r="A45" s="33" t="s">
        <v>58</v>
      </c>
      <c r="B45" s="17">
        <v>214</v>
      </c>
      <c r="C45" s="51">
        <v>0</v>
      </c>
      <c r="D45" s="57">
        <f t="shared" si="6"/>
        <v>0</v>
      </c>
      <c r="E45" s="6">
        <f t="shared" si="7"/>
        <v>0</v>
      </c>
      <c r="F45" s="34">
        <f t="shared" si="8"/>
        <v>0</v>
      </c>
    </row>
    <row r="46" spans="1:6" ht="18" x14ac:dyDescent="0.3">
      <c r="A46" s="33" t="s">
        <v>59</v>
      </c>
      <c r="B46" s="17">
        <v>175</v>
      </c>
      <c r="C46" s="51">
        <v>0</v>
      </c>
      <c r="D46" s="57">
        <f t="shared" si="6"/>
        <v>0</v>
      </c>
      <c r="E46" s="6">
        <f t="shared" si="7"/>
        <v>0</v>
      </c>
      <c r="F46" s="34">
        <f t="shared" si="8"/>
        <v>0</v>
      </c>
    </row>
    <row r="47" spans="1:6" ht="18" x14ac:dyDescent="0.3">
      <c r="A47" s="33" t="s">
        <v>60</v>
      </c>
      <c r="B47" s="17">
        <v>118</v>
      </c>
      <c r="C47" s="51">
        <v>0</v>
      </c>
      <c r="D47" s="57">
        <f t="shared" si="6"/>
        <v>0</v>
      </c>
      <c r="E47" s="6">
        <f t="shared" si="7"/>
        <v>0</v>
      </c>
      <c r="F47" s="34">
        <f t="shared" si="8"/>
        <v>0</v>
      </c>
    </row>
    <row r="48" spans="1:6" ht="18" x14ac:dyDescent="0.3">
      <c r="A48" s="33" t="s">
        <v>61</v>
      </c>
      <c r="B48" s="17">
        <v>149</v>
      </c>
      <c r="C48" s="51">
        <v>0</v>
      </c>
      <c r="D48" s="57">
        <f t="shared" si="6"/>
        <v>0</v>
      </c>
      <c r="E48" s="6">
        <f t="shared" si="7"/>
        <v>0</v>
      </c>
      <c r="F48" s="34">
        <f t="shared" si="8"/>
        <v>0</v>
      </c>
    </row>
    <row r="49" spans="1:6" ht="18" x14ac:dyDescent="0.3">
      <c r="A49" s="33" t="s">
        <v>62</v>
      </c>
      <c r="B49" s="17">
        <v>169</v>
      </c>
      <c r="C49" s="51">
        <v>0</v>
      </c>
      <c r="D49" s="57">
        <f t="shared" si="6"/>
        <v>0</v>
      </c>
      <c r="E49" s="6">
        <f t="shared" si="7"/>
        <v>0</v>
      </c>
      <c r="F49" s="34">
        <f t="shared" si="8"/>
        <v>0</v>
      </c>
    </row>
    <row r="50" spans="1:6" ht="18" x14ac:dyDescent="0.3">
      <c r="A50" s="33" t="s">
        <v>63</v>
      </c>
      <c r="B50" s="17">
        <v>181</v>
      </c>
      <c r="C50" s="51">
        <v>0</v>
      </c>
      <c r="D50" s="57">
        <f t="shared" si="6"/>
        <v>0</v>
      </c>
      <c r="E50" s="6">
        <f t="shared" si="7"/>
        <v>0</v>
      </c>
      <c r="F50" s="34">
        <f t="shared" si="8"/>
        <v>0</v>
      </c>
    </row>
    <row r="51" spans="1:6" ht="18.75" thickBot="1" x14ac:dyDescent="0.35">
      <c r="A51" s="105" t="s">
        <v>64</v>
      </c>
      <c r="B51" s="97">
        <v>116</v>
      </c>
      <c r="C51" s="98">
        <v>0</v>
      </c>
      <c r="D51" s="58">
        <f t="shared" si="6"/>
        <v>0</v>
      </c>
      <c r="E51" s="59">
        <f t="shared" si="7"/>
        <v>0</v>
      </c>
      <c r="F51" s="60">
        <f t="shared" si="8"/>
        <v>0</v>
      </c>
    </row>
    <row r="52" spans="1:6" ht="18.75" thickBot="1" x14ac:dyDescent="0.3">
      <c r="A52" s="89" t="s">
        <v>16</v>
      </c>
      <c r="B52" s="113">
        <f>SUM(B43:B51)</f>
        <v>1474</v>
      </c>
      <c r="C52" s="108"/>
      <c r="D52" s="69">
        <f>SUM(D43:D51)</f>
        <v>0</v>
      </c>
      <c r="E52" s="86">
        <f>SUM(E43:E51)</f>
        <v>0</v>
      </c>
      <c r="F52" s="114">
        <f>SUM(F43:F51)</f>
        <v>0</v>
      </c>
    </row>
    <row r="53" spans="1:6" x14ac:dyDescent="0.25">
      <c r="A53" s="167" t="s">
        <v>119</v>
      </c>
      <c r="B53" s="140"/>
      <c r="C53" s="140"/>
      <c r="D53" s="140"/>
      <c r="E53" s="140"/>
      <c r="F53" s="170"/>
    </row>
    <row r="54" spans="1:6" x14ac:dyDescent="0.25">
      <c r="A54" s="167"/>
      <c r="B54" s="140"/>
      <c r="C54" s="140"/>
      <c r="D54" s="140"/>
      <c r="E54" s="140"/>
      <c r="F54" s="170"/>
    </row>
    <row r="55" spans="1:6" ht="15.75" thickBot="1" x14ac:dyDescent="0.3">
      <c r="A55" s="168"/>
      <c r="B55" s="163"/>
      <c r="C55" s="163"/>
      <c r="D55" s="163"/>
      <c r="E55" s="163"/>
      <c r="F55" s="171"/>
    </row>
    <row r="56" spans="1:6" ht="18" thickTop="1" thickBot="1" x14ac:dyDescent="0.35">
      <c r="A56" s="1"/>
      <c r="B56" s="1"/>
      <c r="C56" s="1"/>
      <c r="D56" s="1"/>
      <c r="E56" s="1"/>
      <c r="F56" s="1"/>
    </row>
    <row r="57" spans="1:6" ht="19.5" thickTop="1" thickBot="1" x14ac:dyDescent="0.3">
      <c r="A57" s="145" t="s">
        <v>21</v>
      </c>
      <c r="B57" s="145"/>
      <c r="C57" s="145"/>
      <c r="D57" s="145"/>
      <c r="E57" s="165"/>
      <c r="F57" s="14">
        <f>SUM(F52,F34,F16)</f>
        <v>0</v>
      </c>
    </row>
    <row r="58" spans="1:6" ht="15.75" thickTop="1" x14ac:dyDescent="0.25">
      <c r="A58" s="15"/>
      <c r="B58" s="15"/>
      <c r="C58" s="15"/>
      <c r="D58" s="15"/>
      <c r="E58" s="15"/>
      <c r="F58" s="15"/>
    </row>
    <row r="59" spans="1:6" x14ac:dyDescent="0.25">
      <c r="A59" s="15"/>
      <c r="B59" s="15"/>
      <c r="C59" s="15"/>
      <c r="D59" s="15"/>
      <c r="E59" s="15"/>
      <c r="F59" s="15"/>
    </row>
    <row r="60" spans="1:6" x14ac:dyDescent="0.25">
      <c r="A60" s="15"/>
      <c r="B60" s="15"/>
      <c r="C60" s="15"/>
      <c r="D60" s="15"/>
      <c r="E60" s="15"/>
      <c r="F60" s="15"/>
    </row>
    <row r="61" spans="1:6" x14ac:dyDescent="0.25">
      <c r="A61" s="15"/>
      <c r="B61" s="15"/>
      <c r="C61" s="15"/>
      <c r="D61" s="15"/>
      <c r="E61" s="15"/>
      <c r="F61" s="15"/>
    </row>
    <row r="62" spans="1:6" ht="15.75" thickBot="1" x14ac:dyDescent="0.3">
      <c r="A62" s="16"/>
      <c r="B62" s="16"/>
      <c r="C62" s="15"/>
      <c r="D62" s="16"/>
      <c r="E62" s="16"/>
      <c r="F62" s="15"/>
    </row>
    <row r="63" spans="1:6" ht="15.75" thickTop="1" x14ac:dyDescent="0.25">
      <c r="A63" s="15" t="s">
        <v>22</v>
      </c>
      <c r="B63" s="15"/>
      <c r="C63" s="15"/>
      <c r="D63" s="15" t="s">
        <v>23</v>
      </c>
      <c r="E63" s="15"/>
      <c r="F63" s="15"/>
    </row>
    <row r="64" spans="1:6" x14ac:dyDescent="0.25">
      <c r="A64" s="15"/>
      <c r="B64" s="15"/>
      <c r="C64" s="15"/>
      <c r="D64" s="15"/>
      <c r="E64" s="15"/>
      <c r="F64" s="15"/>
    </row>
    <row r="65" spans="1:6" x14ac:dyDescent="0.25">
      <c r="A65" s="15"/>
      <c r="B65" s="15"/>
      <c r="C65" s="15"/>
      <c r="D65" s="15"/>
      <c r="E65" s="15"/>
      <c r="F65" s="15"/>
    </row>
    <row r="66" spans="1:6" x14ac:dyDescent="0.25">
      <c r="A66" s="15"/>
      <c r="B66" s="15"/>
      <c r="C66" s="15"/>
      <c r="D66" s="15"/>
      <c r="E66" s="15"/>
      <c r="F66" s="15"/>
    </row>
    <row r="67" spans="1:6" ht="15.75" thickBot="1" x14ac:dyDescent="0.3">
      <c r="A67" s="16"/>
      <c r="B67" s="16"/>
      <c r="C67" s="15"/>
      <c r="D67" s="16"/>
      <c r="E67" s="16"/>
      <c r="F67" s="15"/>
    </row>
    <row r="68" spans="1:6" ht="15.75" thickTop="1" x14ac:dyDescent="0.25">
      <c r="A68" s="15" t="s">
        <v>24</v>
      </c>
      <c r="B68" s="15"/>
      <c r="C68" s="15"/>
      <c r="D68" s="15" t="s">
        <v>25</v>
      </c>
      <c r="E68" s="15"/>
      <c r="F68" s="15"/>
    </row>
    <row r="69" spans="1:6" x14ac:dyDescent="0.25">
      <c r="A69" s="15"/>
      <c r="B69" s="15"/>
      <c r="C69" s="15"/>
      <c r="D69" s="15"/>
      <c r="E69" s="15"/>
      <c r="F69" s="15"/>
    </row>
    <row r="70" spans="1:6" x14ac:dyDescent="0.25">
      <c r="A70" s="15"/>
      <c r="B70" s="15"/>
      <c r="C70" s="15"/>
      <c r="D70" s="15"/>
      <c r="E70" s="15"/>
      <c r="F70" s="15"/>
    </row>
    <row r="71" spans="1:6" x14ac:dyDescent="0.25">
      <c r="A71" s="15"/>
      <c r="B71" s="15"/>
      <c r="C71" s="15"/>
      <c r="D71" s="15"/>
      <c r="E71" s="15"/>
      <c r="F71" s="15"/>
    </row>
    <row r="72" spans="1:6" ht="15.75" thickBot="1" x14ac:dyDescent="0.3">
      <c r="A72" s="16"/>
      <c r="B72" s="16"/>
      <c r="C72" s="15"/>
      <c r="D72" s="16"/>
      <c r="E72" s="16"/>
      <c r="F72" s="15"/>
    </row>
    <row r="73" spans="1:6" ht="15.75" thickTop="1" x14ac:dyDescent="0.25">
      <c r="A73" s="15" t="s">
        <v>26</v>
      </c>
      <c r="B73" s="15"/>
      <c r="C73" s="15"/>
      <c r="D73" s="15" t="s">
        <v>27</v>
      </c>
      <c r="E73" s="15"/>
      <c r="F73" s="15"/>
    </row>
    <row r="74" spans="1:6" x14ac:dyDescent="0.25">
      <c r="A74" s="15"/>
      <c r="B74" s="15"/>
      <c r="C74" s="15"/>
      <c r="D74" s="15"/>
      <c r="E74" s="15"/>
      <c r="F74" s="15"/>
    </row>
    <row r="75" spans="1:6" x14ac:dyDescent="0.25">
      <c r="A75" s="15"/>
      <c r="B75" s="15"/>
      <c r="C75" s="15"/>
      <c r="D75" s="15"/>
      <c r="E75" s="15"/>
      <c r="F75" s="15"/>
    </row>
    <row r="76" spans="1:6" x14ac:dyDescent="0.25">
      <c r="A76" s="15"/>
      <c r="B76" s="15"/>
      <c r="C76" s="15"/>
      <c r="D76" s="15"/>
      <c r="E76" s="15"/>
      <c r="F76" s="15"/>
    </row>
  </sheetData>
  <sheetProtection sheet="1" objects="1" scenarios="1"/>
  <mergeCells count="9">
    <mergeCell ref="A41:F41"/>
    <mergeCell ref="A53:F55"/>
    <mergeCell ref="A57:E57"/>
    <mergeCell ref="A1:F1"/>
    <mergeCell ref="A2:F2"/>
    <mergeCell ref="A5:F5"/>
    <mergeCell ref="A17:F19"/>
    <mergeCell ref="A23:F23"/>
    <mergeCell ref="A35:F3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9A71D-E33F-4C8B-A19C-C282DF0C6822}">
  <dimension ref="A1:F52"/>
  <sheetViews>
    <sheetView zoomScaleNormal="100" workbookViewId="0">
      <selection activeCell="E16" sqref="E16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65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52" t="s">
        <v>7</v>
      </c>
      <c r="B5" s="135"/>
      <c r="C5" s="135"/>
      <c r="D5" s="135"/>
      <c r="E5" s="135"/>
      <c r="F5" s="153"/>
    </row>
    <row r="6" spans="1:6" ht="72.75" thickBot="1" x14ac:dyDescent="0.3">
      <c r="A6" s="20" t="s">
        <v>66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129</v>
      </c>
    </row>
    <row r="7" spans="1:6" ht="18.75" thickBot="1" x14ac:dyDescent="0.35">
      <c r="A7" s="33" t="s">
        <v>67</v>
      </c>
      <c r="B7" s="17">
        <v>51</v>
      </c>
      <c r="C7" s="51">
        <v>0</v>
      </c>
      <c r="D7" s="57">
        <f t="shared" ref="D7" si="0">C7*B7</f>
        <v>0</v>
      </c>
      <c r="E7" s="6">
        <f>D7*12</f>
        <v>0</v>
      </c>
      <c r="F7" s="34">
        <f>(E7*3)</f>
        <v>0</v>
      </c>
    </row>
    <row r="8" spans="1:6" ht="18.75" thickBot="1" x14ac:dyDescent="0.3">
      <c r="A8" s="18" t="s">
        <v>16</v>
      </c>
      <c r="B8" s="19">
        <f>SUM(B7:B7)</f>
        <v>51</v>
      </c>
      <c r="C8" s="78"/>
      <c r="D8" s="79">
        <f>SUM(D7:D7)</f>
        <v>0</v>
      </c>
      <c r="E8" s="25">
        <f>SUM(E7:E7)</f>
        <v>0</v>
      </c>
      <c r="F8" s="77">
        <f>SUM(F7:F7)</f>
        <v>0</v>
      </c>
    </row>
    <row r="9" spans="1:6" x14ac:dyDescent="0.25">
      <c r="A9" s="139" t="s">
        <v>130</v>
      </c>
      <c r="B9" s="140"/>
      <c r="C9" s="140"/>
      <c r="D9" s="140"/>
      <c r="E9" s="140"/>
      <c r="F9" s="141"/>
    </row>
    <row r="10" spans="1:6" x14ac:dyDescent="0.25">
      <c r="A10" s="139"/>
      <c r="B10" s="140"/>
      <c r="C10" s="140"/>
      <c r="D10" s="140"/>
      <c r="E10" s="140"/>
      <c r="F10" s="141"/>
    </row>
    <row r="11" spans="1:6" ht="15.75" thickBot="1" x14ac:dyDescent="0.3">
      <c r="A11" s="162"/>
      <c r="B11" s="163"/>
      <c r="C11" s="163"/>
      <c r="D11" s="163"/>
      <c r="E11" s="163"/>
      <c r="F11" s="164"/>
    </row>
    <row r="12" spans="1:6" ht="17.25" thickTop="1" x14ac:dyDescent="0.3">
      <c r="A12" s="39"/>
      <c r="B12" s="1"/>
      <c r="C12" s="1"/>
      <c r="D12" s="1"/>
      <c r="E12" s="1"/>
      <c r="F12" s="40"/>
    </row>
    <row r="13" spans="1:6" ht="17.25" thickBot="1" x14ac:dyDescent="0.35">
      <c r="A13" s="39"/>
      <c r="B13" s="1"/>
      <c r="C13" s="1"/>
      <c r="D13" s="1"/>
      <c r="E13" s="1"/>
      <c r="F13" s="40"/>
    </row>
    <row r="14" spans="1:6" ht="21.75" thickTop="1" thickBot="1" x14ac:dyDescent="0.3">
      <c r="A14" s="41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42" t="str">
        <f>F4</f>
        <v>F</v>
      </c>
    </row>
    <row r="15" spans="1:6" ht="19.5" thickTop="1" thickBot="1" x14ac:dyDescent="0.3">
      <c r="A15" s="152" t="s">
        <v>17</v>
      </c>
      <c r="B15" s="135"/>
      <c r="C15" s="135"/>
      <c r="D15" s="135"/>
      <c r="E15" s="135"/>
      <c r="F15" s="153"/>
    </row>
    <row r="16" spans="1:6" ht="72.75" thickBot="1" x14ac:dyDescent="0.3">
      <c r="A16" s="20" t="str">
        <f>A6</f>
        <v xml:space="preserve">Package 7           </v>
      </c>
      <c r="B16" s="21" t="s">
        <v>9</v>
      </c>
      <c r="C16" s="21" t="s">
        <v>122</v>
      </c>
      <c r="D16" s="21" t="s">
        <v>135</v>
      </c>
      <c r="E16" s="21" t="s">
        <v>11</v>
      </c>
      <c r="F16" s="22" t="s">
        <v>127</v>
      </c>
    </row>
    <row r="17" spans="1:6" ht="18.75" thickBot="1" x14ac:dyDescent="0.35">
      <c r="A17" s="33" t="s">
        <v>67</v>
      </c>
      <c r="B17" s="17">
        <v>51</v>
      </c>
      <c r="C17" s="51">
        <v>0</v>
      </c>
      <c r="D17" s="57">
        <f t="shared" ref="D17" si="1">C17*B17</f>
        <v>0</v>
      </c>
      <c r="E17" s="6">
        <f t="shared" ref="E17" si="2">D17*12</f>
        <v>0</v>
      </c>
      <c r="F17" s="34">
        <f>(E17*1)</f>
        <v>0</v>
      </c>
    </row>
    <row r="18" spans="1:6" ht="18.75" thickBot="1" x14ac:dyDescent="0.3">
      <c r="A18" s="18" t="s">
        <v>16</v>
      </c>
      <c r="B18" s="81">
        <f>SUM(B17:B17)</f>
        <v>51</v>
      </c>
      <c r="C18" s="78"/>
      <c r="D18" s="79">
        <f>SUM(D17:D17)</f>
        <v>0</v>
      </c>
      <c r="E18" s="25">
        <f>SUM(E17:E17)</f>
        <v>0</v>
      </c>
      <c r="F18" s="77">
        <f>SUM(F17:F17)</f>
        <v>0</v>
      </c>
    </row>
    <row r="19" spans="1:6" x14ac:dyDescent="0.25">
      <c r="A19" s="139" t="s">
        <v>118</v>
      </c>
      <c r="B19" s="140"/>
      <c r="C19" s="140"/>
      <c r="D19" s="140"/>
      <c r="E19" s="140"/>
      <c r="F19" s="141"/>
    </row>
    <row r="20" spans="1:6" x14ac:dyDescent="0.25">
      <c r="A20" s="139"/>
      <c r="B20" s="140"/>
      <c r="C20" s="140"/>
      <c r="D20" s="140"/>
      <c r="E20" s="140"/>
      <c r="F20" s="141"/>
    </row>
    <row r="21" spans="1:6" ht="15.75" thickBot="1" x14ac:dyDescent="0.3">
      <c r="A21" s="162"/>
      <c r="B21" s="163"/>
      <c r="C21" s="163"/>
      <c r="D21" s="163"/>
      <c r="E21" s="163"/>
      <c r="F21" s="164"/>
    </row>
    <row r="22" spans="1:6" ht="17.25" thickTop="1" x14ac:dyDescent="0.3">
      <c r="A22" s="39"/>
      <c r="B22" s="1"/>
      <c r="C22" s="1"/>
      <c r="D22" s="1"/>
      <c r="E22" s="1"/>
      <c r="F22" s="40"/>
    </row>
    <row r="23" spans="1:6" ht="17.25" thickBot="1" x14ac:dyDescent="0.35">
      <c r="A23" s="39"/>
      <c r="B23" s="1"/>
      <c r="C23" s="1"/>
      <c r="D23" s="1"/>
      <c r="E23" s="1"/>
      <c r="F23" s="40"/>
    </row>
    <row r="24" spans="1:6" ht="21.75" thickTop="1" thickBot="1" x14ac:dyDescent="0.3">
      <c r="A24" s="41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42" t="str">
        <f>F4</f>
        <v>F</v>
      </c>
    </row>
    <row r="25" spans="1:6" ht="19.5" thickTop="1" thickBot="1" x14ac:dyDescent="0.3">
      <c r="A25" s="152" t="s">
        <v>19</v>
      </c>
      <c r="B25" s="135"/>
      <c r="C25" s="135"/>
      <c r="D25" s="135"/>
      <c r="E25" s="135"/>
      <c r="F25" s="153"/>
    </row>
    <row r="26" spans="1:6" ht="72.75" thickBot="1" x14ac:dyDescent="0.3">
      <c r="A26" s="20" t="str">
        <f>A6</f>
        <v xml:space="preserve">Package 7           </v>
      </c>
      <c r="B26" s="21" t="s">
        <v>9</v>
      </c>
      <c r="C26" s="21" t="s">
        <v>122</v>
      </c>
      <c r="D26" s="21" t="s">
        <v>135</v>
      </c>
      <c r="E26" s="21" t="s">
        <v>11</v>
      </c>
      <c r="F26" s="22" t="s">
        <v>125</v>
      </c>
    </row>
    <row r="27" spans="1:6" ht="18.75" thickBot="1" x14ac:dyDescent="0.35">
      <c r="A27" s="33" t="s">
        <v>67</v>
      </c>
      <c r="B27" s="17">
        <v>51</v>
      </c>
      <c r="C27" s="51">
        <v>0</v>
      </c>
      <c r="D27" s="57">
        <f t="shared" ref="D27" si="3">C27*B27</f>
        <v>0</v>
      </c>
      <c r="E27" s="6">
        <f t="shared" ref="E27" si="4">D27*12</f>
        <v>0</v>
      </c>
      <c r="F27" s="34">
        <f>(E27*1)</f>
        <v>0</v>
      </c>
    </row>
    <row r="28" spans="1:6" ht="18.75" thickBot="1" x14ac:dyDescent="0.3">
      <c r="A28" s="18" t="s">
        <v>16</v>
      </c>
      <c r="B28" s="81">
        <f>SUM(B27:B27)</f>
        <v>51</v>
      </c>
      <c r="C28" s="78"/>
      <c r="D28" s="79">
        <f>SUM(D27:D27)</f>
        <v>0</v>
      </c>
      <c r="E28" s="25">
        <f>SUM(E27:E27)</f>
        <v>0</v>
      </c>
      <c r="F28" s="77">
        <f>SUM(F27:F27)</f>
        <v>0</v>
      </c>
    </row>
    <row r="29" spans="1:6" x14ac:dyDescent="0.25">
      <c r="A29" s="154" t="s">
        <v>119</v>
      </c>
      <c r="B29" s="155"/>
      <c r="C29" s="155"/>
      <c r="D29" s="155"/>
      <c r="E29" s="155"/>
      <c r="F29" s="156"/>
    </row>
    <row r="30" spans="1:6" x14ac:dyDescent="0.25">
      <c r="A30" s="139"/>
      <c r="B30" s="140"/>
      <c r="C30" s="140"/>
      <c r="D30" s="140"/>
      <c r="E30" s="140"/>
      <c r="F30" s="141"/>
    </row>
    <row r="31" spans="1:6" ht="15.75" thickBot="1" x14ac:dyDescent="0.3">
      <c r="A31" s="142"/>
      <c r="B31" s="143"/>
      <c r="C31" s="143"/>
      <c r="D31" s="143"/>
      <c r="E31" s="143"/>
      <c r="F31" s="144"/>
    </row>
    <row r="32" spans="1:6" ht="16.5" x14ac:dyDescent="0.3">
      <c r="A32" s="1"/>
      <c r="B32" s="1"/>
      <c r="C32" s="1"/>
      <c r="D32" s="1"/>
      <c r="E32" s="1"/>
      <c r="F32" s="1"/>
    </row>
    <row r="33" spans="1:6" ht="18" x14ac:dyDescent="0.25">
      <c r="A33" s="145" t="s">
        <v>21</v>
      </c>
      <c r="B33" s="145"/>
      <c r="C33" s="145"/>
      <c r="D33" s="145"/>
      <c r="E33" s="145"/>
      <c r="F33" s="145"/>
    </row>
    <row r="34" spans="1:6" ht="15.75" thickBot="1" x14ac:dyDescent="0.3">
      <c r="A34" s="15"/>
      <c r="B34" s="15"/>
      <c r="C34" s="15"/>
      <c r="D34" s="15"/>
      <c r="E34" s="15"/>
      <c r="F34" s="15"/>
    </row>
    <row r="35" spans="1:6" ht="19.5" thickTop="1" thickBot="1" x14ac:dyDescent="0.3">
      <c r="A35" s="15"/>
      <c r="B35" s="15"/>
      <c r="C35" s="15"/>
      <c r="D35" s="15"/>
      <c r="E35" s="15"/>
      <c r="F35" s="14">
        <f>SUM(F28,F18,F8)</f>
        <v>0</v>
      </c>
    </row>
    <row r="36" spans="1:6" ht="15.75" thickTop="1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5"/>
      <c r="D38" s="15"/>
      <c r="E38" s="16"/>
      <c r="F38" s="16"/>
    </row>
    <row r="39" spans="1:6" ht="15.75" thickTop="1" x14ac:dyDescent="0.25">
      <c r="A39" s="15" t="s">
        <v>22</v>
      </c>
      <c r="B39" s="15"/>
      <c r="C39" s="15"/>
      <c r="D39" s="15"/>
      <c r="E39" s="15" t="s">
        <v>23</v>
      </c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5"/>
      <c r="D43" s="15"/>
      <c r="E43" s="16"/>
      <c r="F43" s="16"/>
    </row>
    <row r="44" spans="1:6" ht="15.75" thickTop="1" x14ac:dyDescent="0.25">
      <c r="A44" s="15" t="s">
        <v>24</v>
      </c>
      <c r="B44" s="15"/>
      <c r="C44" s="15"/>
      <c r="D44" s="15"/>
      <c r="E44" s="15" t="s">
        <v>25</v>
      </c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5"/>
      <c r="D48" s="15"/>
      <c r="E48" s="16"/>
      <c r="F48" s="16"/>
    </row>
    <row r="49" spans="1:6" ht="15.75" thickTop="1" x14ac:dyDescent="0.25">
      <c r="A49" s="15" t="s">
        <v>26</v>
      </c>
      <c r="B49" s="15"/>
      <c r="C49" s="15"/>
      <c r="D49" s="15"/>
      <c r="E49" s="15" t="s">
        <v>27</v>
      </c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F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D272-6300-4AF1-A11A-B7FDA0405DAC}">
  <dimension ref="A1:F52"/>
  <sheetViews>
    <sheetView zoomScaleNormal="100" workbookViewId="0">
      <selection activeCell="I20" sqref="I20"/>
    </sheetView>
  </sheetViews>
  <sheetFormatPr defaultRowHeight="15" x14ac:dyDescent="0.25"/>
  <cols>
    <col min="1" max="1" width="25.5703125" customWidth="1"/>
    <col min="2" max="6" width="21.42578125" customWidth="1"/>
  </cols>
  <sheetData>
    <row r="1" spans="1:6" ht="20.25" x14ac:dyDescent="0.3">
      <c r="A1" s="146" t="s">
        <v>115</v>
      </c>
      <c r="B1" s="146"/>
      <c r="C1" s="146"/>
      <c r="D1" s="146"/>
      <c r="E1" s="146"/>
      <c r="F1" s="146"/>
    </row>
    <row r="2" spans="1:6" ht="20.25" x14ac:dyDescent="0.3">
      <c r="A2" s="146" t="s">
        <v>68</v>
      </c>
      <c r="B2" s="146"/>
      <c r="C2" s="146"/>
      <c r="D2" s="146"/>
      <c r="E2" s="146"/>
      <c r="F2" s="146"/>
    </row>
    <row r="3" spans="1:6" ht="17.25" thickBot="1" x14ac:dyDescent="0.35">
      <c r="A3" s="1"/>
      <c r="B3" s="1"/>
      <c r="C3" s="1"/>
      <c r="D3" s="1"/>
      <c r="E3" s="1"/>
      <c r="F3" s="1"/>
    </row>
    <row r="4" spans="1:6" ht="21" thickBot="1" x14ac:dyDescent="0.3">
      <c r="A4" s="27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9" t="s">
        <v>6</v>
      </c>
    </row>
    <row r="5" spans="1:6" ht="19.5" thickTop="1" thickBot="1" x14ac:dyDescent="0.3">
      <c r="A5" s="152" t="s">
        <v>7</v>
      </c>
      <c r="B5" s="135"/>
      <c r="C5" s="135"/>
      <c r="D5" s="135"/>
      <c r="E5" s="135"/>
      <c r="F5" s="153"/>
    </row>
    <row r="6" spans="1:6" ht="72.75" thickBot="1" x14ac:dyDescent="0.3">
      <c r="A6" s="20" t="s">
        <v>69</v>
      </c>
      <c r="B6" s="21" t="s">
        <v>9</v>
      </c>
      <c r="C6" s="21" t="s">
        <v>122</v>
      </c>
      <c r="D6" s="21" t="s">
        <v>135</v>
      </c>
      <c r="E6" s="21" t="s">
        <v>11</v>
      </c>
      <c r="F6" s="22" t="s">
        <v>123</v>
      </c>
    </row>
    <row r="7" spans="1:6" ht="18.75" thickBot="1" x14ac:dyDescent="0.35">
      <c r="A7" s="33" t="s">
        <v>70</v>
      </c>
      <c r="B7" s="17">
        <v>51</v>
      </c>
      <c r="C7" s="51">
        <v>0</v>
      </c>
      <c r="D7" s="57">
        <f>C7*B7</f>
        <v>0</v>
      </c>
      <c r="E7" s="6">
        <f t="shared" ref="E7" si="0">D7*12</f>
        <v>0</v>
      </c>
      <c r="F7" s="34">
        <f>(E7*3)</f>
        <v>0</v>
      </c>
    </row>
    <row r="8" spans="1:6" ht="18.75" thickBot="1" x14ac:dyDescent="0.3">
      <c r="A8" s="18" t="s">
        <v>16</v>
      </c>
      <c r="B8" s="19">
        <f>SUM(B7:B7)</f>
        <v>51</v>
      </c>
      <c r="C8" s="78"/>
      <c r="D8" s="79">
        <f>SUM(D7:D7)</f>
        <v>0</v>
      </c>
      <c r="E8" s="25">
        <f>SUM(E7:E7)</f>
        <v>0</v>
      </c>
      <c r="F8" s="77">
        <f>SUM(F7:F7)</f>
        <v>0</v>
      </c>
    </row>
    <row r="9" spans="1:6" x14ac:dyDescent="0.25">
      <c r="A9" s="139" t="s">
        <v>131</v>
      </c>
      <c r="B9" s="140"/>
      <c r="C9" s="140"/>
      <c r="D9" s="140"/>
      <c r="E9" s="140"/>
      <c r="F9" s="141"/>
    </row>
    <row r="10" spans="1:6" x14ac:dyDescent="0.25">
      <c r="A10" s="139"/>
      <c r="B10" s="140"/>
      <c r="C10" s="140"/>
      <c r="D10" s="140"/>
      <c r="E10" s="140"/>
      <c r="F10" s="141"/>
    </row>
    <row r="11" spans="1:6" ht="15.75" thickBot="1" x14ac:dyDescent="0.3">
      <c r="A11" s="162"/>
      <c r="B11" s="163"/>
      <c r="C11" s="163"/>
      <c r="D11" s="163"/>
      <c r="E11" s="163"/>
      <c r="F11" s="164"/>
    </row>
    <row r="12" spans="1:6" ht="17.25" thickTop="1" x14ac:dyDescent="0.3">
      <c r="A12" s="39"/>
      <c r="B12" s="1"/>
      <c r="C12" s="1"/>
      <c r="D12" s="1"/>
      <c r="E12" s="1"/>
      <c r="F12" s="40"/>
    </row>
    <row r="13" spans="1:6" ht="17.25" thickBot="1" x14ac:dyDescent="0.35">
      <c r="A13" s="39"/>
      <c r="B13" s="1"/>
      <c r="C13" s="1"/>
      <c r="D13" s="1"/>
      <c r="E13" s="1"/>
      <c r="F13" s="40"/>
    </row>
    <row r="14" spans="1:6" ht="21.75" thickTop="1" thickBot="1" x14ac:dyDescent="0.3">
      <c r="A14" s="41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42" t="str">
        <f>F4</f>
        <v>F</v>
      </c>
    </row>
    <row r="15" spans="1:6" ht="19.5" thickTop="1" thickBot="1" x14ac:dyDescent="0.3">
      <c r="A15" s="158" t="s">
        <v>17</v>
      </c>
      <c r="B15" s="159"/>
      <c r="C15" s="159"/>
      <c r="D15" s="159"/>
      <c r="E15" s="159"/>
      <c r="F15" s="160"/>
    </row>
    <row r="16" spans="1:6" ht="73.5" thickTop="1" thickBot="1" x14ac:dyDescent="0.3">
      <c r="A16" s="43" t="str">
        <f>A6</f>
        <v xml:space="preserve">Package 8           </v>
      </c>
      <c r="B16" s="5" t="s">
        <v>9</v>
      </c>
      <c r="C16" s="21" t="s">
        <v>122</v>
      </c>
      <c r="D16" s="21" t="s">
        <v>135</v>
      </c>
      <c r="E16" s="21" t="s">
        <v>11</v>
      </c>
      <c r="F16" s="22" t="s">
        <v>127</v>
      </c>
    </row>
    <row r="17" spans="1:6" ht="19.5" thickTop="1" thickBot="1" x14ac:dyDescent="0.35">
      <c r="A17" s="33" t="s">
        <v>70</v>
      </c>
      <c r="B17" s="17">
        <v>51</v>
      </c>
      <c r="C17" s="51">
        <v>0</v>
      </c>
      <c r="D17" s="57">
        <f>C17*B17</f>
        <v>0</v>
      </c>
      <c r="E17" s="6">
        <f t="shared" ref="E17" si="1">D17*12</f>
        <v>0</v>
      </c>
      <c r="F17" s="34">
        <f>E17*1</f>
        <v>0</v>
      </c>
    </row>
    <row r="18" spans="1:6" ht="18.75" thickBot="1" x14ac:dyDescent="0.3">
      <c r="A18" s="18" t="s">
        <v>16</v>
      </c>
      <c r="B18" s="81">
        <f>SUM(B17:B17)</f>
        <v>51</v>
      </c>
      <c r="C18" s="78"/>
      <c r="D18" s="79">
        <f>SUM(D17:D17)</f>
        <v>0</v>
      </c>
      <c r="E18" s="25">
        <f>SUM(E17:E17)</f>
        <v>0</v>
      </c>
      <c r="F18" s="77">
        <f>SUM(F17:F17)</f>
        <v>0</v>
      </c>
    </row>
    <row r="19" spans="1:6" x14ac:dyDescent="0.25">
      <c r="A19" s="139" t="s">
        <v>118</v>
      </c>
      <c r="B19" s="140"/>
      <c r="C19" s="140"/>
      <c r="D19" s="140"/>
      <c r="E19" s="140"/>
      <c r="F19" s="141"/>
    </row>
    <row r="20" spans="1:6" x14ac:dyDescent="0.25">
      <c r="A20" s="139"/>
      <c r="B20" s="140"/>
      <c r="C20" s="140"/>
      <c r="D20" s="140"/>
      <c r="E20" s="140"/>
      <c r="F20" s="141"/>
    </row>
    <row r="21" spans="1:6" ht="15.75" thickBot="1" x14ac:dyDescent="0.3">
      <c r="A21" s="162"/>
      <c r="B21" s="163"/>
      <c r="C21" s="163"/>
      <c r="D21" s="163"/>
      <c r="E21" s="163"/>
      <c r="F21" s="164"/>
    </row>
    <row r="22" spans="1:6" ht="17.25" thickTop="1" x14ac:dyDescent="0.3">
      <c r="A22" s="39"/>
      <c r="B22" s="1"/>
      <c r="C22" s="1"/>
      <c r="D22" s="1"/>
      <c r="E22" s="1"/>
      <c r="F22" s="40"/>
    </row>
    <row r="23" spans="1:6" ht="17.25" thickBot="1" x14ac:dyDescent="0.35">
      <c r="A23" s="39"/>
      <c r="B23" s="1"/>
      <c r="C23" s="1"/>
      <c r="D23" s="1"/>
      <c r="E23" s="1"/>
      <c r="F23" s="40"/>
    </row>
    <row r="24" spans="1:6" ht="21.75" thickTop="1" thickBot="1" x14ac:dyDescent="0.3">
      <c r="A24" s="41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42" t="str">
        <f>F4</f>
        <v>F</v>
      </c>
    </row>
    <row r="25" spans="1:6" ht="19.5" thickTop="1" thickBot="1" x14ac:dyDescent="0.3">
      <c r="A25" s="158" t="s">
        <v>19</v>
      </c>
      <c r="B25" s="159"/>
      <c r="C25" s="159"/>
      <c r="D25" s="159"/>
      <c r="E25" s="159"/>
      <c r="F25" s="160"/>
    </row>
    <row r="26" spans="1:6" ht="73.5" thickTop="1" thickBot="1" x14ac:dyDescent="0.3">
      <c r="A26" s="43" t="str">
        <f>A6</f>
        <v xml:space="preserve">Package 8           </v>
      </c>
      <c r="B26" s="5" t="s">
        <v>9</v>
      </c>
      <c r="C26" s="21" t="s">
        <v>122</v>
      </c>
      <c r="D26" s="21" t="s">
        <v>135</v>
      </c>
      <c r="E26" s="21" t="s">
        <v>11</v>
      </c>
      <c r="F26" s="22" t="s">
        <v>125</v>
      </c>
    </row>
    <row r="27" spans="1:6" ht="19.5" thickTop="1" thickBot="1" x14ac:dyDescent="0.35">
      <c r="A27" s="33" t="s">
        <v>70</v>
      </c>
      <c r="B27" s="17">
        <v>51</v>
      </c>
      <c r="C27" s="51">
        <v>0</v>
      </c>
      <c r="D27" s="57">
        <f>C27*B27</f>
        <v>0</v>
      </c>
      <c r="E27" s="6">
        <f t="shared" ref="E27" si="2">D27*12</f>
        <v>0</v>
      </c>
      <c r="F27" s="34">
        <f>E27*1</f>
        <v>0</v>
      </c>
    </row>
    <row r="28" spans="1:6" ht="18.75" thickBot="1" x14ac:dyDescent="0.3">
      <c r="A28" s="18" t="s">
        <v>16</v>
      </c>
      <c r="B28" s="81">
        <f>SUM(B27:B27)</f>
        <v>51</v>
      </c>
      <c r="C28" s="78"/>
      <c r="D28" s="79">
        <f>SUM(D27:D27)</f>
        <v>0</v>
      </c>
      <c r="E28" s="25">
        <f>SUM(E27:E27)</f>
        <v>0</v>
      </c>
      <c r="F28" s="77">
        <f>SUM(F27:F27)</f>
        <v>0</v>
      </c>
    </row>
    <row r="29" spans="1:6" x14ac:dyDescent="0.25">
      <c r="A29" s="167" t="s">
        <v>119</v>
      </c>
      <c r="B29" s="140"/>
      <c r="C29" s="140"/>
      <c r="D29" s="140"/>
      <c r="E29" s="140"/>
      <c r="F29" s="140"/>
    </row>
    <row r="30" spans="1:6" x14ac:dyDescent="0.25">
      <c r="A30" s="167"/>
      <c r="B30" s="140"/>
      <c r="C30" s="140"/>
      <c r="D30" s="140"/>
      <c r="E30" s="140"/>
      <c r="F30" s="140"/>
    </row>
    <row r="31" spans="1:6" ht="15.75" thickBot="1" x14ac:dyDescent="0.3">
      <c r="A31" s="168"/>
      <c r="B31" s="163"/>
      <c r="C31" s="163"/>
      <c r="D31" s="163"/>
      <c r="E31" s="163"/>
      <c r="F31" s="163"/>
    </row>
    <row r="32" spans="1:6" ht="17.25" thickTop="1" x14ac:dyDescent="0.3">
      <c r="A32" s="1"/>
      <c r="B32" s="1"/>
      <c r="C32" s="1"/>
      <c r="D32" s="1"/>
      <c r="E32" s="1"/>
      <c r="F32" s="1"/>
    </row>
    <row r="33" spans="1:6" ht="18" x14ac:dyDescent="0.25">
      <c r="A33" s="145" t="s">
        <v>21</v>
      </c>
      <c r="B33" s="145"/>
      <c r="C33" s="145"/>
      <c r="D33" s="145"/>
      <c r="E33" s="145"/>
      <c r="F33" s="145"/>
    </row>
    <row r="34" spans="1:6" ht="15.75" thickBot="1" x14ac:dyDescent="0.3">
      <c r="A34" s="15"/>
      <c r="B34" s="15"/>
      <c r="C34" s="15"/>
      <c r="D34" s="15"/>
      <c r="E34" s="15"/>
      <c r="F34" s="15"/>
    </row>
    <row r="35" spans="1:6" ht="19.5" thickTop="1" thickBot="1" x14ac:dyDescent="0.3">
      <c r="A35" s="15"/>
      <c r="B35" s="15"/>
      <c r="C35" s="15"/>
      <c r="D35" s="15"/>
      <c r="E35" s="15"/>
      <c r="F35" s="14">
        <f>SUM(F28,F18,F8)</f>
        <v>0</v>
      </c>
    </row>
    <row r="36" spans="1:6" ht="15.75" thickTop="1" x14ac:dyDescent="0.25">
      <c r="A36" s="15"/>
      <c r="B36" s="15"/>
      <c r="C36" s="15"/>
      <c r="D36" s="15"/>
      <c r="E36" s="15"/>
      <c r="F36" s="15"/>
    </row>
    <row r="37" spans="1:6" x14ac:dyDescent="0.25">
      <c r="A37" s="15"/>
      <c r="B37" s="15"/>
      <c r="C37" s="15"/>
      <c r="D37" s="15"/>
      <c r="E37" s="15"/>
      <c r="F37" s="15"/>
    </row>
    <row r="38" spans="1:6" ht="15.75" thickBot="1" x14ac:dyDescent="0.3">
      <c r="A38" s="16"/>
      <c r="B38" s="16"/>
      <c r="C38" s="15"/>
      <c r="D38" s="15"/>
      <c r="E38" s="16"/>
      <c r="F38" s="16"/>
    </row>
    <row r="39" spans="1:6" ht="15.75" thickTop="1" x14ac:dyDescent="0.25">
      <c r="A39" s="15" t="s">
        <v>22</v>
      </c>
      <c r="B39" s="15"/>
      <c r="C39" s="15"/>
      <c r="D39" s="15"/>
      <c r="E39" s="15" t="s">
        <v>23</v>
      </c>
      <c r="F39" s="15"/>
    </row>
    <row r="40" spans="1:6" x14ac:dyDescent="0.25">
      <c r="A40" s="15"/>
      <c r="B40" s="15"/>
      <c r="C40" s="15"/>
      <c r="D40" s="15"/>
      <c r="E40" s="15"/>
      <c r="F40" s="15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ht="15.75" thickBot="1" x14ac:dyDescent="0.3">
      <c r="A43" s="16"/>
      <c r="B43" s="16"/>
      <c r="C43" s="15"/>
      <c r="D43" s="15"/>
      <c r="E43" s="16"/>
      <c r="F43" s="16"/>
    </row>
    <row r="44" spans="1:6" ht="15.75" thickTop="1" x14ac:dyDescent="0.25">
      <c r="A44" s="15" t="s">
        <v>24</v>
      </c>
      <c r="B44" s="15"/>
      <c r="C44" s="15"/>
      <c r="D44" s="15"/>
      <c r="E44" s="15" t="s">
        <v>25</v>
      </c>
      <c r="F44" s="15"/>
    </row>
    <row r="45" spans="1:6" x14ac:dyDescent="0.25">
      <c r="A45" s="15"/>
      <c r="B45" s="15"/>
      <c r="C45" s="15"/>
      <c r="D45" s="15"/>
      <c r="E45" s="15"/>
      <c r="F45" s="15"/>
    </row>
    <row r="46" spans="1:6" x14ac:dyDescent="0.25">
      <c r="A46" s="15"/>
      <c r="B46" s="15"/>
      <c r="C46" s="15"/>
      <c r="D46" s="15"/>
      <c r="E46" s="15"/>
      <c r="F46" s="15"/>
    </row>
    <row r="47" spans="1:6" x14ac:dyDescent="0.25">
      <c r="A47" s="15"/>
      <c r="B47" s="15"/>
      <c r="C47" s="15"/>
      <c r="D47" s="15"/>
      <c r="E47" s="15"/>
      <c r="F47" s="15"/>
    </row>
    <row r="48" spans="1:6" ht="15.75" thickBot="1" x14ac:dyDescent="0.3">
      <c r="A48" s="16"/>
      <c r="B48" s="16"/>
      <c r="C48" s="15"/>
      <c r="D48" s="15"/>
      <c r="E48" s="16"/>
      <c r="F48" s="16"/>
    </row>
    <row r="49" spans="1:6" ht="15.75" thickTop="1" x14ac:dyDescent="0.25">
      <c r="A49" s="15" t="s">
        <v>26</v>
      </c>
      <c r="B49" s="15"/>
      <c r="C49" s="15"/>
      <c r="D49" s="15"/>
      <c r="E49" s="15" t="s">
        <v>27</v>
      </c>
      <c r="F49" s="15"/>
    </row>
    <row r="50" spans="1:6" x14ac:dyDescent="0.25">
      <c r="A50" s="15"/>
      <c r="B50" s="15"/>
      <c r="C50" s="15"/>
      <c r="D50" s="15"/>
      <c r="E50" s="15"/>
      <c r="F50" s="15"/>
    </row>
    <row r="51" spans="1:6" x14ac:dyDescent="0.25">
      <c r="A51" s="15"/>
      <c r="B51" s="15"/>
      <c r="C51" s="15"/>
      <c r="D51" s="15"/>
      <c r="E51" s="15"/>
      <c r="F51" s="15"/>
    </row>
    <row r="52" spans="1:6" x14ac:dyDescent="0.25">
      <c r="A52" s="15"/>
      <c r="B52" s="15"/>
      <c r="C52" s="15"/>
      <c r="D52" s="15"/>
      <c r="E52" s="15"/>
      <c r="F52" s="15"/>
    </row>
  </sheetData>
  <sheetProtection sheet="1" objects="1" scenarios="1"/>
  <mergeCells count="9">
    <mergeCell ref="A25:F25"/>
    <mergeCell ref="A29:F31"/>
    <mergeCell ref="A33:F33"/>
    <mergeCell ref="A1:F1"/>
    <mergeCell ref="A2:F2"/>
    <mergeCell ref="A5:F5"/>
    <mergeCell ref="A9:F11"/>
    <mergeCell ref="A15:F15"/>
    <mergeCell ref="A19:F2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015F0AC2E5D4899F0F8674CBE425C" ma:contentTypeVersion="4" ma:contentTypeDescription="Create a new document." ma:contentTypeScope="" ma:versionID="b41c901fda3b839b77d28c558cf4ee18">
  <xsd:schema xmlns:xsd="http://www.w3.org/2001/XMLSchema" xmlns:xs="http://www.w3.org/2001/XMLSchema" xmlns:p="http://schemas.microsoft.com/office/2006/metadata/properties" xmlns:ns2="7d6ab8fc-2fe5-4e03-bd64-3d3dcc68b488" targetNamespace="http://schemas.microsoft.com/office/2006/metadata/properties" ma:root="true" ma:fieldsID="d7a198b7e71fba0dff1310daa0d65d31" ns2:_="">
    <xsd:import namespace="7d6ab8fc-2fe5-4e03-bd64-3d3dcc68b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ab8fc-2fe5-4e03-bd64-3d3dcc68b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51588-5F6C-486E-8840-B53348029DD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d6ab8fc-2fe5-4e03-bd64-3d3dcc68b48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584747-F5C8-45AC-B2FE-1979FB098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6ab8fc-2fe5-4e03-bd64-3d3dcc68b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18E939-53FC-4BE6-BF60-50226AED9B3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5693419-f9ee-401d-9894-0558ffd26e96}" enabled="0" method="" siteId="{b5693419-f9ee-401d-9894-0558ffd26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Fee Form Instructions</vt:lpstr>
      <vt:lpstr>Package 1 Family - 883 Units</vt:lpstr>
      <vt:lpstr>Package 2-Family -1,582 Units</vt:lpstr>
      <vt:lpstr>Package 3 PH SR - 1,167 Units</vt:lpstr>
      <vt:lpstr>Package 4 PH SR  - 1,858 Units</vt:lpstr>
      <vt:lpstr>Package 5 RAD SR - 1,474 Units</vt:lpstr>
      <vt:lpstr>Package 6 RAD SR - 1,474 Units</vt:lpstr>
      <vt:lpstr>Package 7 R1 LRG - 51 Units </vt:lpstr>
      <vt:lpstr>Package 8 R3 LRG - 51 Units</vt:lpstr>
      <vt:lpstr>Package 9 R1-R4 MED - 434 Uni</vt:lpstr>
      <vt:lpstr>Pkg 10 WASHINGTON - 252 Units</vt:lpstr>
      <vt:lpstr>Pkg 11 HORN WASH - 353 Unit</vt:lpstr>
      <vt:lpstr>Package 12 ALTG - 1,541 Units</vt:lpstr>
      <vt:lpstr>Package 13 R1 SML- 1,133 Units</vt:lpstr>
      <vt:lpstr>Package 14 R2 SML- 426 Units</vt:lpstr>
      <vt:lpstr>Package 15 R3 SML- 228 Units</vt:lpstr>
      <vt:lpstr>Package 16 R4 SML- 288 Units</vt:lpstr>
      <vt:lpstr>Pkg 17 R1-4 Single 242 Units </vt:lpstr>
      <vt:lpstr>Pkg 18- Do Or Ja - 136 Units</vt:lpstr>
      <vt:lpstr>Pkg 19 Pres Homes 60 Units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Harris-Hightower, Takia</dc:creator>
  <cp:keywords/>
  <dc:description/>
  <cp:lastModifiedBy>Carson, Tamika</cp:lastModifiedBy>
  <cp:revision/>
  <dcterms:created xsi:type="dcterms:W3CDTF">2023-09-23T21:35:55Z</dcterms:created>
  <dcterms:modified xsi:type="dcterms:W3CDTF">2025-03-13T21:53:50Z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0x0101003F3015F0AC2E5D4899F0F8674CBE425C</vt:lpwstr>
  </property>
</Properties>
</file>